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733" documentId="8_{CBB71F0F-7089-4172-BE6E-D049F06CD60F}" xr6:coauthVersionLast="47" xr6:coauthVersionMax="47" xr10:uidLastSave="{8CDF6746-8589-4567-9FF4-17FE6CE0317B}"/>
  <bookViews>
    <workbookView xWindow="-110" yWindow="-110" windowWidth="19420" windowHeight="11500" tabRatio="897" firstSheet="1" activeTab="1" xr2:uid="{00000000-000D-0000-FFFF-FFFF00000000}"/>
  </bookViews>
  <sheets>
    <sheet name="Sheet2" sheetId="2" state="hidden" r:id="rId1"/>
    <sheet name="List of CLUSTER" sheetId="21" r:id="rId2"/>
    <sheet name="1(ANP TL KAR GOA)" sheetId="20" r:id="rId3"/>
    <sheet name="2(BH OR CHA JH)" sheetId="19" r:id="rId4"/>
    <sheet name="3(DEL  HR UP UTA)" sheetId="18" r:id="rId5"/>
    <sheet name="4(GJ-R)" sheetId="17" r:id="rId6"/>
    <sheet name="5(MAH  MP)" sheetId="16" r:id="rId7"/>
    <sheet name="6(NES)" sheetId="15" r:id="rId8"/>
    <sheet name="7(CD PB RJ HP J&amp;K)" sheetId="14" r:id="rId9"/>
    <sheet name="8(TN KER PY)" sheetId="13" r:id="rId10"/>
    <sheet name="9(WB-K)" sheetId="22" r:id="rId11"/>
    <sheet name="10(WB-R)" sheetId="23" r:id="rId12"/>
    <sheet name="11(GREATER DAMAN)" sheetId="30" r:id="rId13"/>
    <sheet name="13(UTA BAJPUR KHATIMA)" sheetId="25" r:id="rId14"/>
    <sheet name="14(GJ-SS)" sheetId="10" r:id="rId15"/>
    <sheet name="15(MAH-NG)" sheetId="28" r:id="rId16"/>
    <sheet name="16(MAH  NS)" sheetId="27" r:id="rId17"/>
    <sheet name="17(MP-DI)" sheetId="29" r:id="rId18"/>
  </sheets>
  <definedNames>
    <definedName name="_xlnm._FilterDatabase" localSheetId="2" hidden="1">'1(ANP TL KAR GOA)'!$A$2:$N$36</definedName>
    <definedName name="_xlnm._FilterDatabase" localSheetId="11" hidden="1">'10(WB-R)'!$B$2:$M$38</definedName>
    <definedName name="_xlnm._FilterDatabase" localSheetId="12" hidden="1">'11(GREATER DAMAN)'!$B$2:$M$11</definedName>
    <definedName name="_xlnm._FilterDatabase" localSheetId="13" hidden="1">'13(UTA BAJPUR KHATIMA)'!$A$2:$N$5</definedName>
    <definedName name="_xlnm._FilterDatabase" localSheetId="14" hidden="1">'14(GJ-SS)'!$B$2:$M$4</definedName>
    <definedName name="_xlnm._FilterDatabase" localSheetId="15" hidden="1">'15(MAH-NG)'!$A$2:$N$4</definedName>
    <definedName name="_xlnm._FilterDatabase" localSheetId="16" hidden="1">'16(MAH  NS)'!$A$2:$N$4</definedName>
    <definedName name="_xlnm._FilterDatabase" localSheetId="17" hidden="1">'17(MP-DI)'!$A$2:$N$5</definedName>
    <definedName name="_xlnm._FilterDatabase" localSheetId="3" hidden="1">'2(BH OR CHA JH)'!$B$2:$M$60</definedName>
    <definedName name="_xlnm._FilterDatabase" localSheetId="4" hidden="1">'3(DEL  HR UP UTA)'!$A$2:$N$52</definedName>
    <definedName name="_xlnm._FilterDatabase" localSheetId="5" hidden="1">'4(GJ-R)'!$A$2:$N$2</definedName>
    <definedName name="_xlnm._FilterDatabase" localSheetId="6" hidden="1">'5(MAH  MP)'!$A$2:$N$67</definedName>
    <definedName name="_xlnm._FilterDatabase" localSheetId="7" hidden="1">'6(NES)'!$B$2:$M$20</definedName>
    <definedName name="_xlnm._FilterDatabase" localSheetId="8" hidden="1">'7(CD PB RJ HP J&amp;K)'!$A$2:$O$54</definedName>
    <definedName name="_xlnm._FilterDatabase" localSheetId="9" hidden="1">'8(TN KER PY)'!$B$2:$M$43</definedName>
    <definedName name="_xlnm._FilterDatabase" localSheetId="10" hidden="1">'9(WB-K)'!$B$2:$M$22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30" l="1"/>
  <c r="L11" i="30"/>
  <c r="M4" i="30"/>
  <c r="M5" i="30"/>
  <c r="M6" i="30"/>
  <c r="M7" i="30"/>
  <c r="M8" i="30"/>
  <c r="M9" i="30"/>
  <c r="M10" i="30"/>
  <c r="K38" i="23"/>
  <c r="K22" i="22"/>
  <c r="M44" i="13"/>
  <c r="L44" i="13"/>
  <c r="K44" i="13"/>
  <c r="M4" i="13"/>
  <c r="M5" i="13"/>
  <c r="M6" i="13"/>
  <c r="M7" i="13"/>
  <c r="M8" i="13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53" i="14"/>
  <c r="M4" i="14"/>
  <c r="M5" i="14"/>
  <c r="M6" i="14"/>
  <c r="M7" i="14"/>
  <c r="M8" i="14"/>
  <c r="M9" i="14"/>
  <c r="M10" i="14"/>
  <c r="M11" i="14"/>
  <c r="M12" i="14"/>
  <c r="M13" i="14"/>
  <c r="M14" i="14"/>
  <c r="M15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M40" i="14"/>
  <c r="M41" i="14"/>
  <c r="M42" i="14"/>
  <c r="M43" i="14"/>
  <c r="M44" i="14"/>
  <c r="M45" i="14"/>
  <c r="M46" i="14"/>
  <c r="M47" i="14"/>
  <c r="M48" i="14"/>
  <c r="M49" i="14"/>
  <c r="M50" i="14"/>
  <c r="M51" i="14"/>
  <c r="M52" i="14"/>
  <c r="N54" i="14"/>
  <c r="L54" i="14"/>
  <c r="K54" i="14"/>
  <c r="M3" i="17"/>
  <c r="M58" i="20"/>
  <c r="M59" i="20" s="1"/>
  <c r="M57" i="20"/>
  <c r="M56" i="20"/>
  <c r="M55" i="20"/>
  <c r="M54" i="20"/>
  <c r="M53" i="20"/>
  <c r="M52" i="20"/>
  <c r="M51" i="20"/>
  <c r="M50" i="20"/>
  <c r="M49" i="20"/>
  <c r="M48" i="20"/>
  <c r="M47" i="20"/>
  <c r="M46" i="20"/>
  <c r="M45" i="20"/>
  <c r="M44" i="20"/>
  <c r="M43" i="20"/>
  <c r="M42" i="20"/>
  <c r="M41" i="20"/>
  <c r="M40" i="20"/>
  <c r="M39" i="20"/>
  <c r="M38" i="20"/>
  <c r="M37" i="20"/>
  <c r="M36" i="20"/>
  <c r="M35" i="20"/>
  <c r="M34" i="20"/>
  <c r="M33" i="20"/>
  <c r="M32" i="20"/>
  <c r="M31" i="20"/>
  <c r="M30" i="20"/>
  <c r="M29" i="20"/>
  <c r="M28" i="20"/>
  <c r="M27" i="20"/>
  <c r="M26" i="20"/>
  <c r="M25" i="20"/>
  <c r="M24" i="20"/>
  <c r="M23" i="20"/>
  <c r="M22" i="20"/>
  <c r="M21" i="20"/>
  <c r="M20" i="20"/>
  <c r="M19" i="20"/>
  <c r="M18" i="20"/>
  <c r="M17" i="20"/>
  <c r="M16" i="20"/>
  <c r="M15" i="20"/>
  <c r="M14" i="20"/>
  <c r="M13" i="20"/>
  <c r="M12" i="20"/>
  <c r="M11" i="20"/>
  <c r="M10" i="20"/>
  <c r="M9" i="20"/>
  <c r="M8" i="20"/>
  <c r="M7" i="20"/>
  <c r="M6" i="20"/>
  <c r="M5" i="20"/>
  <c r="M4" i="20"/>
  <c r="L59" i="20"/>
  <c r="K59" i="20"/>
  <c r="F5" i="21" l="1"/>
  <c r="F6" i="21"/>
  <c r="F8" i="21"/>
  <c r="F9" i="21"/>
  <c r="F11" i="21"/>
  <c r="F12" i="21"/>
  <c r="F13" i="21"/>
  <c r="F15" i="21"/>
  <c r="F16" i="21"/>
  <c r="F17" i="21"/>
  <c r="F19" i="21"/>
  <c r="D4" i="21"/>
  <c r="K67" i="16" l="1"/>
  <c r="M3" i="13"/>
  <c r="M58" i="16"/>
  <c r="M59" i="16"/>
  <c r="M60" i="16"/>
  <c r="M61" i="16"/>
  <c r="M62" i="16"/>
  <c r="M63" i="16"/>
  <c r="M64" i="16"/>
  <c r="M65" i="16"/>
  <c r="M43" i="17"/>
  <c r="M42" i="17"/>
  <c r="M50" i="18"/>
  <c r="M3" i="28"/>
  <c r="M3" i="10"/>
  <c r="M7" i="23"/>
  <c r="M11" i="23"/>
  <c r="M15" i="23"/>
  <c r="M23" i="23"/>
  <c r="M25" i="23"/>
  <c r="M27" i="23"/>
  <c r="M28" i="23"/>
  <c r="M31" i="23"/>
  <c r="M36" i="23"/>
  <c r="M3" i="23"/>
  <c r="M11" i="22"/>
  <c r="M14" i="22"/>
  <c r="M15" i="22"/>
  <c r="M17" i="22"/>
  <c r="M19" i="22"/>
  <c r="M3" i="22"/>
  <c r="M8" i="15"/>
  <c r="M9" i="15"/>
  <c r="M10" i="15"/>
  <c r="M11" i="15"/>
  <c r="M16" i="15"/>
  <c r="M17" i="15"/>
  <c r="M18" i="15"/>
  <c r="M19" i="15"/>
  <c r="M4" i="16"/>
  <c r="M8" i="16"/>
  <c r="M9" i="16"/>
  <c r="M10" i="16"/>
  <c r="M11" i="16"/>
  <c r="M12" i="16"/>
  <c r="M16" i="16"/>
  <c r="M17" i="16"/>
  <c r="M18" i="16"/>
  <c r="M19" i="16"/>
  <c r="M20" i="16"/>
  <c r="M24" i="16"/>
  <c r="M25" i="16"/>
  <c r="M26" i="16"/>
  <c r="M27" i="16"/>
  <c r="M28" i="16"/>
  <c r="M32" i="16"/>
  <c r="M33" i="16"/>
  <c r="M34" i="16"/>
  <c r="M35" i="16"/>
  <c r="M36" i="16"/>
  <c r="M40" i="16"/>
  <c r="M41" i="16"/>
  <c r="M42" i="16"/>
  <c r="M43" i="16"/>
  <c r="M44" i="16"/>
  <c r="M48" i="16"/>
  <c r="M49" i="16"/>
  <c r="M50" i="16"/>
  <c r="M51" i="16"/>
  <c r="M52" i="16"/>
  <c r="M56" i="16"/>
  <c r="M57" i="16"/>
  <c r="M66" i="16"/>
  <c r="M3" i="16"/>
  <c r="M7" i="17"/>
  <c r="M8" i="17"/>
  <c r="M9" i="17"/>
  <c r="M10" i="17"/>
  <c r="M11" i="17"/>
  <c r="M13" i="17"/>
  <c r="M15" i="17"/>
  <c r="M16" i="17"/>
  <c r="M17" i="17"/>
  <c r="M18" i="17"/>
  <c r="M19" i="17"/>
  <c r="M23" i="17"/>
  <c r="M24" i="17"/>
  <c r="M25" i="17"/>
  <c r="M26" i="17"/>
  <c r="M27" i="17"/>
  <c r="M31" i="17"/>
  <c r="M32" i="17"/>
  <c r="M33" i="17"/>
  <c r="M34" i="17"/>
  <c r="M35" i="17"/>
  <c r="M39" i="17"/>
  <c r="M40" i="17"/>
  <c r="M41" i="17"/>
  <c r="M44" i="17"/>
  <c r="M9" i="19"/>
  <c r="M10" i="19"/>
  <c r="M11" i="19"/>
  <c r="M17" i="19"/>
  <c r="M18" i="19"/>
  <c r="M19" i="19"/>
  <c r="M25" i="19"/>
  <c r="M26" i="19"/>
  <c r="M27" i="19"/>
  <c r="M33" i="19"/>
  <c r="M34" i="19"/>
  <c r="M35" i="19"/>
  <c r="M41" i="19"/>
  <c r="M42" i="19"/>
  <c r="M43" i="19"/>
  <c r="M49" i="19"/>
  <c r="M50" i="19"/>
  <c r="M51" i="19"/>
  <c r="M57" i="19"/>
  <c r="M58" i="19"/>
  <c r="M59" i="19"/>
  <c r="M3" i="19"/>
  <c r="M3" i="20"/>
  <c r="L4" i="28"/>
  <c r="L38" i="23"/>
  <c r="L22" i="22"/>
  <c r="L43" i="13"/>
  <c r="L20" i="15"/>
  <c r="L67" i="16"/>
  <c r="L45" i="17"/>
  <c r="L62" i="19"/>
  <c r="M4" i="23"/>
  <c r="M5" i="23"/>
  <c r="M6" i="23"/>
  <c r="M8" i="23"/>
  <c r="M9" i="23"/>
  <c r="M10" i="23"/>
  <c r="M12" i="23"/>
  <c r="M13" i="23"/>
  <c r="M14" i="23"/>
  <c r="M16" i="23"/>
  <c r="M17" i="23"/>
  <c r="M18" i="23"/>
  <c r="M19" i="23"/>
  <c r="M20" i="23"/>
  <c r="M21" i="23"/>
  <c r="M22" i="23"/>
  <c r="M24" i="23"/>
  <c r="M26" i="23"/>
  <c r="M29" i="23"/>
  <c r="M30" i="23"/>
  <c r="M32" i="23"/>
  <c r="M33" i="23"/>
  <c r="M34" i="23"/>
  <c r="M35" i="23"/>
  <c r="M37" i="23"/>
  <c r="M4" i="22"/>
  <c r="M5" i="22"/>
  <c r="M6" i="22"/>
  <c r="M7" i="22"/>
  <c r="M8" i="22"/>
  <c r="M9" i="22"/>
  <c r="M10" i="22"/>
  <c r="M12" i="22"/>
  <c r="M13" i="22"/>
  <c r="M16" i="22"/>
  <c r="M18" i="22"/>
  <c r="M20" i="22"/>
  <c r="M21" i="22"/>
  <c r="M3" i="14"/>
  <c r="M4" i="15"/>
  <c r="M5" i="15"/>
  <c r="M6" i="15"/>
  <c r="M7" i="15"/>
  <c r="M12" i="15"/>
  <c r="M13" i="15"/>
  <c r="M14" i="15"/>
  <c r="M15" i="15"/>
  <c r="M3" i="15"/>
  <c r="M5" i="16"/>
  <c r="M6" i="16"/>
  <c r="M7" i="16"/>
  <c r="M13" i="16"/>
  <c r="M14" i="16"/>
  <c r="M15" i="16"/>
  <c r="M21" i="16"/>
  <c r="M22" i="16"/>
  <c r="M23" i="16"/>
  <c r="M29" i="16"/>
  <c r="M30" i="16"/>
  <c r="M31" i="16"/>
  <c r="M37" i="16"/>
  <c r="M38" i="16"/>
  <c r="M39" i="16"/>
  <c r="M45" i="16"/>
  <c r="M46" i="16"/>
  <c r="M47" i="16"/>
  <c r="M53" i="16"/>
  <c r="M54" i="16"/>
  <c r="M55" i="16"/>
  <c r="M4" i="17"/>
  <c r="M5" i="17"/>
  <c r="M6" i="17"/>
  <c r="M12" i="17"/>
  <c r="M14" i="17"/>
  <c r="M20" i="17"/>
  <c r="M21" i="17"/>
  <c r="M22" i="17"/>
  <c r="M28" i="17"/>
  <c r="M29" i="17"/>
  <c r="M30" i="17"/>
  <c r="M36" i="17"/>
  <c r="M37" i="17"/>
  <c r="M38" i="17"/>
  <c r="M4" i="19"/>
  <c r="M5" i="19"/>
  <c r="M6" i="19"/>
  <c r="M7" i="19"/>
  <c r="M8" i="19"/>
  <c r="M12" i="19"/>
  <c r="M13" i="19"/>
  <c r="M14" i="19"/>
  <c r="M15" i="19"/>
  <c r="M16" i="19"/>
  <c r="M20" i="19"/>
  <c r="M21" i="19"/>
  <c r="M22" i="19"/>
  <c r="M23" i="19"/>
  <c r="M24" i="19"/>
  <c r="M28" i="19"/>
  <c r="M29" i="19"/>
  <c r="M30" i="19"/>
  <c r="M31" i="19"/>
  <c r="M32" i="19"/>
  <c r="M36" i="19"/>
  <c r="M37" i="19"/>
  <c r="M38" i="19"/>
  <c r="M39" i="19"/>
  <c r="M40" i="19"/>
  <c r="M44" i="19"/>
  <c r="M45" i="19"/>
  <c r="M46" i="19"/>
  <c r="M47" i="19"/>
  <c r="M48" i="19"/>
  <c r="M52" i="19"/>
  <c r="M53" i="19"/>
  <c r="M54" i="19"/>
  <c r="M55" i="19"/>
  <c r="M56" i="19"/>
  <c r="M60" i="19"/>
  <c r="M61" i="19"/>
  <c r="M54" i="14" l="1"/>
  <c r="E17" i="21"/>
  <c r="E13" i="21"/>
  <c r="E12" i="21"/>
  <c r="E11" i="21"/>
  <c r="E10" i="21"/>
  <c r="F10" i="21" s="1"/>
  <c r="E9" i="21"/>
  <c r="E8" i="21"/>
  <c r="E7" i="21"/>
  <c r="F7" i="21" s="1"/>
  <c r="E5" i="21"/>
  <c r="K4" i="28"/>
  <c r="M4" i="28" s="1"/>
  <c r="E4" i="21" l="1"/>
  <c r="F4" i="21" s="1"/>
  <c r="A1" i="25"/>
  <c r="K62" i="19"/>
  <c r="M62" i="19" s="1"/>
  <c r="L52" i="18"/>
  <c r="K45" i="17"/>
  <c r="M45" i="17" s="1"/>
  <c r="M67" i="16"/>
  <c r="K20" i="15"/>
  <c r="M20" i="15" s="1"/>
  <c r="M22" i="22"/>
  <c r="M38" i="23"/>
  <c r="E14" i="21"/>
  <c r="F14" i="21" s="1"/>
  <c r="L4" i="10"/>
  <c r="L4" i="27"/>
  <c r="E18" i="21" s="1"/>
  <c r="F18" i="21" s="1"/>
  <c r="L5" i="29"/>
  <c r="E19" i="21" s="1"/>
  <c r="L5" i="25"/>
  <c r="E15" i="21" s="1"/>
  <c r="M43" i="13" l="1"/>
  <c r="E16" i="21"/>
  <c r="E20" i="21" s="1"/>
  <c r="A1" i="19"/>
  <c r="A1" i="18" s="1"/>
  <c r="A1" i="17" s="1"/>
  <c r="A1" i="16" l="1"/>
  <c r="A1" i="15" s="1"/>
  <c r="A1" i="14" s="1"/>
  <c r="A1" i="13" s="1"/>
  <c r="A1" i="29"/>
  <c r="A1" i="27"/>
  <c r="A1" i="28"/>
  <c r="A1" i="30" l="1"/>
  <c r="A1" i="10"/>
  <c r="A1" i="22"/>
  <c r="A1" i="23" s="1"/>
  <c r="K4" i="10"/>
  <c r="M4" i="10" s="1"/>
  <c r="M3" i="18" l="1"/>
  <c r="M10" i="18"/>
  <c r="M6" i="18"/>
  <c r="M36" i="18"/>
  <c r="M20" i="18"/>
  <c r="M41" i="18"/>
  <c r="M12" i="18"/>
  <c r="M22" i="18"/>
  <c r="M31" i="18"/>
  <c r="M11" i="18"/>
  <c r="M30" i="18"/>
  <c r="M19" i="18"/>
  <c r="M15" i="18"/>
  <c r="M39" i="18"/>
  <c r="M44" i="18"/>
  <c r="M48" i="18"/>
  <c r="M16" i="18"/>
  <c r="M42" i="18"/>
  <c r="M34" i="18"/>
  <c r="M21" i="18"/>
  <c r="M47" i="18"/>
  <c r="M8" i="18"/>
  <c r="M33" i="18"/>
  <c r="M46" i="18"/>
  <c r="M9" i="18"/>
  <c r="M40" i="18"/>
  <c r="M32" i="18"/>
  <c r="M13" i="18"/>
  <c r="M45" i="18"/>
  <c r="M26" i="18"/>
  <c r="M43" i="18"/>
  <c r="M37" i="18"/>
  <c r="M51" i="18"/>
  <c r="M24" i="18"/>
  <c r="M38" i="18"/>
  <c r="M29" i="18"/>
  <c r="M27" i="18"/>
  <c r="M25" i="18"/>
  <c r="M18" i="18"/>
  <c r="M23" i="18"/>
  <c r="M5" i="18"/>
  <c r="M7" i="18"/>
  <c r="M49" i="18"/>
  <c r="M14" i="18"/>
  <c r="M28" i="18"/>
  <c r="M17" i="18"/>
  <c r="M4" i="18"/>
  <c r="K52" i="18"/>
  <c r="M52" i="18" s="1"/>
  <c r="M35" i="18"/>
  <c r="M3" i="30"/>
  <c r="K11" i="30"/>
  <c r="M3" i="25"/>
  <c r="M4" i="25"/>
  <c r="K5" i="25"/>
  <c r="M3" i="27"/>
  <c r="K4" i="27"/>
  <c r="M4" i="27" s="1"/>
  <c r="M3" i="29"/>
  <c r="M4" i="29"/>
  <c r="K5" i="29"/>
  <c r="M5" i="25" l="1"/>
  <c r="D20" i="21"/>
  <c r="M5" i="29"/>
  <c r="F20" i="21" s="1"/>
</calcChain>
</file>

<file path=xl/sharedStrings.xml><?xml version="1.0" encoding="utf-8"?>
<sst xmlns="http://schemas.openxmlformats.org/spreadsheetml/2006/main" count="2964" uniqueCount="624">
  <si>
    <t>CLUSTER</t>
  </si>
  <si>
    <t>STATE</t>
  </si>
  <si>
    <t xml:space="preserve">SECTOR </t>
  </si>
  <si>
    <t>DISTRICT</t>
  </si>
  <si>
    <t>DESTINATION / CONSUMPTION POINT</t>
  </si>
  <si>
    <t>DISTANCE (in KM)</t>
  </si>
  <si>
    <t>Transit time         (in Days)</t>
  </si>
  <si>
    <t>TELANGANA</t>
  </si>
  <si>
    <t>SOUTH</t>
  </si>
  <si>
    <t>ANDHRA PRADESH</t>
  </si>
  <si>
    <t>ANANTAPUR</t>
  </si>
  <si>
    <t>CHITTOOR</t>
  </si>
  <si>
    <t>CUDDAPAH</t>
  </si>
  <si>
    <t>GUNTAKAL</t>
  </si>
  <si>
    <t>GUNTUR</t>
  </si>
  <si>
    <t>HYDERABAD</t>
  </si>
  <si>
    <t>EAST GODAVARI</t>
  </si>
  <si>
    <t>KAKINADA</t>
  </si>
  <si>
    <t>NALGONDA</t>
  </si>
  <si>
    <t>KODAD</t>
  </si>
  <si>
    <t>KURNOOL</t>
  </si>
  <si>
    <t>KRISHNA</t>
  </si>
  <si>
    <t>MAHBUBNAGAR</t>
  </si>
  <si>
    <t>MANTRALAYAM</t>
  </si>
  <si>
    <t>MEDAK</t>
  </si>
  <si>
    <t>NANDYAL</t>
  </si>
  <si>
    <t>NELLORE</t>
  </si>
  <si>
    <t>NIZAMABAD</t>
  </si>
  <si>
    <t>PRAKASAM</t>
  </si>
  <si>
    <t>ONGOLE</t>
  </si>
  <si>
    <t>PEDDAPURAM</t>
  </si>
  <si>
    <t>RAJAMUNDRY</t>
  </si>
  <si>
    <t>RANGAREDDI</t>
  </si>
  <si>
    <t>SECUNDRABAD</t>
  </si>
  <si>
    <t>SRIKAKULAM</t>
  </si>
  <si>
    <t>TENALI</t>
  </si>
  <si>
    <t>TIRUPATI</t>
  </si>
  <si>
    <t>VIJAYAWADA</t>
  </si>
  <si>
    <t>VISHAKHAPATNAM</t>
  </si>
  <si>
    <t>VIZIANAGARAM</t>
  </si>
  <si>
    <t>WARANGAL</t>
  </si>
  <si>
    <t>WEST GODAVARI</t>
  </si>
  <si>
    <t>YANAM</t>
  </si>
  <si>
    <t>GOA</t>
  </si>
  <si>
    <t>WEST</t>
  </si>
  <si>
    <t>SALCETE</t>
  </si>
  <si>
    <t>MARGAO</t>
  </si>
  <si>
    <t>TISWADI</t>
  </si>
  <si>
    <t>PANAJI</t>
  </si>
  <si>
    <t>PONDA</t>
  </si>
  <si>
    <t>VASCO DA GAMA</t>
  </si>
  <si>
    <t>KARNATAKA</t>
  </si>
  <si>
    <t>UTTAR KANNAD</t>
  </si>
  <si>
    <t>ANMODE</t>
  </si>
  <si>
    <t>BANGALORE(URBAN)</t>
  </si>
  <si>
    <t>BANGALORE</t>
  </si>
  <si>
    <t>BELGAUM</t>
  </si>
  <si>
    <t>BIDAR</t>
  </si>
  <si>
    <t>BIJAPUR</t>
  </si>
  <si>
    <t>DHARWAD</t>
  </si>
  <si>
    <t>BANGALORE(RURAL)</t>
  </si>
  <si>
    <t>DOD BALLAPUR</t>
  </si>
  <si>
    <t>GULBARGA</t>
  </si>
  <si>
    <t>HUBLI</t>
  </si>
  <si>
    <t>KOLAR</t>
  </si>
  <si>
    <t>MANDYA</t>
  </si>
  <si>
    <t>DAKSHIN KANNAD</t>
  </si>
  <si>
    <t>MANGALORE</t>
  </si>
  <si>
    <t>MYSORE</t>
  </si>
  <si>
    <t>SHIMOGA</t>
  </si>
  <si>
    <t>TUMKUR</t>
  </si>
  <si>
    <t>UDUPI</t>
  </si>
  <si>
    <t>BIHAR</t>
  </si>
  <si>
    <t>EAST</t>
  </si>
  <si>
    <t>AURANGABAD</t>
  </si>
  <si>
    <t>BEGUSARAI</t>
  </si>
  <si>
    <t>BHABHUA</t>
  </si>
  <si>
    <t>BHAGALPUR</t>
  </si>
  <si>
    <t>BHOJPUR</t>
  </si>
  <si>
    <t>BHOJPUR (ARA)</t>
  </si>
  <si>
    <t>DARBHANGA</t>
  </si>
  <si>
    <t>GAYA</t>
  </si>
  <si>
    <t>KATIHAR</t>
  </si>
  <si>
    <t>KHAGARIA</t>
  </si>
  <si>
    <t>KISHANGANJ</t>
  </si>
  <si>
    <t>MUZAFFARPUR</t>
  </si>
  <si>
    <t>PATNA</t>
  </si>
  <si>
    <t>PURNIA</t>
  </si>
  <si>
    <t>ROHTAS</t>
  </si>
  <si>
    <t>SASARAM</t>
  </si>
  <si>
    <t>VAISHALI</t>
  </si>
  <si>
    <t>CHATTISGARH</t>
  </si>
  <si>
    <t>SURGUJA</t>
  </si>
  <si>
    <t>AMBIKAPUR</t>
  </si>
  <si>
    <t>BILASPUR</t>
  </si>
  <si>
    <t>RAJ NANDGAON</t>
  </si>
  <si>
    <t>DONGARGARH</t>
  </si>
  <si>
    <t>DURG</t>
  </si>
  <si>
    <t>BASTAR</t>
  </si>
  <si>
    <t>JAGDALPUR</t>
  </si>
  <si>
    <t>KANKAR</t>
  </si>
  <si>
    <t>KORBA</t>
  </si>
  <si>
    <t>MAHASAMUND</t>
  </si>
  <si>
    <t>RAIGARH</t>
  </si>
  <si>
    <t>RAIPUR</t>
  </si>
  <si>
    <t>JHARKHAND</t>
  </si>
  <si>
    <t>DHANBAD</t>
  </si>
  <si>
    <t>GIRIDHI</t>
  </si>
  <si>
    <t>HAZARIBAG</t>
  </si>
  <si>
    <t>PURBA SINGHBHUM</t>
  </si>
  <si>
    <t>JAMSHEDPUR</t>
  </si>
  <si>
    <t>JAMTARA</t>
  </si>
  <si>
    <t>MIHIJAM</t>
  </si>
  <si>
    <t>RANCHI</t>
  </si>
  <si>
    <t>BALASORE</t>
  </si>
  <si>
    <t>ANGUL</t>
  </si>
  <si>
    <t>BALANGIR</t>
  </si>
  <si>
    <t>BARGARH</t>
  </si>
  <si>
    <t>GANJAM</t>
  </si>
  <si>
    <t>BERHAMPUR/BRAHMAPUR</t>
  </si>
  <si>
    <t>KHURDA</t>
  </si>
  <si>
    <t>BHUBANESHWAR</t>
  </si>
  <si>
    <t>CUTTACK</t>
  </si>
  <si>
    <t>SUNDARGARH</t>
  </si>
  <si>
    <t>ROURKELLA</t>
  </si>
  <si>
    <t>SAMBALPUR</t>
  </si>
  <si>
    <t>DHAMTARI</t>
  </si>
  <si>
    <t>DELHI</t>
  </si>
  <si>
    <t>NORTH</t>
  </si>
  <si>
    <t>HARYANA</t>
  </si>
  <si>
    <t>AMBALA</t>
  </si>
  <si>
    <t>JHAJJAR</t>
  </si>
  <si>
    <t>BAHADURGARH</t>
  </si>
  <si>
    <t>FARIDABAD</t>
  </si>
  <si>
    <t>BALLABGARH</t>
  </si>
  <si>
    <t>BHIWANI</t>
  </si>
  <si>
    <t>GURGAON</t>
  </si>
  <si>
    <t>HISAR</t>
  </si>
  <si>
    <t>KARNAL</t>
  </si>
  <si>
    <t>PANIPAT</t>
  </si>
  <si>
    <t>REWARI</t>
  </si>
  <si>
    <t>ROHTAK</t>
  </si>
  <si>
    <t>SOHNA</t>
  </si>
  <si>
    <t>SONIPAT</t>
  </si>
  <si>
    <t>YAMUNANAGAR</t>
  </si>
  <si>
    <t>UTTAR PRADESH</t>
  </si>
  <si>
    <t>BAGHPAT</t>
  </si>
  <si>
    <t>BARAUT</t>
  </si>
  <si>
    <t>BAREILLY</t>
  </si>
  <si>
    <t>GHAZIABAD</t>
  </si>
  <si>
    <t>MEERUT</t>
  </si>
  <si>
    <t>MUZAFFARNAGAR</t>
  </si>
  <si>
    <t>GAUTAM BUDHA NAGAR</t>
  </si>
  <si>
    <t>NOIDA</t>
  </si>
  <si>
    <t>SAHARANPUR</t>
  </si>
  <si>
    <t>SAHIBABAD</t>
  </si>
  <si>
    <t>BULANDSHAHR</t>
  </si>
  <si>
    <t>SIKANDRABAD</t>
  </si>
  <si>
    <t>AGRA</t>
  </si>
  <si>
    <t>ALLAHABAD</t>
  </si>
  <si>
    <t>CHANDAULI</t>
  </si>
  <si>
    <t>ETAWAH</t>
  </si>
  <si>
    <t>FATEHPUR</t>
  </si>
  <si>
    <t>GORAKHPUR</t>
  </si>
  <si>
    <t>JAUNPUR</t>
  </si>
  <si>
    <t>KANPUR(URBAN)</t>
  </si>
  <si>
    <t>KANPUR</t>
  </si>
  <si>
    <t>LUCKNOW</t>
  </si>
  <si>
    <t>MATHURA</t>
  </si>
  <si>
    <t>SONBHADRA</t>
  </si>
  <si>
    <t>SHAHJAHANPUR</t>
  </si>
  <si>
    <t>UNNAO</t>
  </si>
  <si>
    <t>VARANASI</t>
  </si>
  <si>
    <t>UTTARANCHAL</t>
  </si>
  <si>
    <t>DEHRADUN</t>
  </si>
  <si>
    <t>NAINITAL</t>
  </si>
  <si>
    <t>HALDWANI</t>
  </si>
  <si>
    <t>HARIDWAR</t>
  </si>
  <si>
    <t>KASHIPUR</t>
  </si>
  <si>
    <t>RUDRAPUR</t>
  </si>
  <si>
    <t>ROORKEE</t>
  </si>
  <si>
    <t>SITARGANJ</t>
  </si>
  <si>
    <t>GUJRAT</t>
  </si>
  <si>
    <t>AHMEDABAD</t>
  </si>
  <si>
    <t>AMRELI</t>
  </si>
  <si>
    <t>ANAND</t>
  </si>
  <si>
    <t>BHARUCH</t>
  </si>
  <si>
    <t>ANKLESHWAR</t>
  </si>
  <si>
    <t>BHAVNAGAR</t>
  </si>
  <si>
    <t>KACHCHH</t>
  </si>
  <si>
    <t>MEHSANA</t>
  </si>
  <si>
    <t>CHHATRAL</t>
  </si>
  <si>
    <t>NAVSARI</t>
  </si>
  <si>
    <t>DAHEJ</t>
  </si>
  <si>
    <t>BANSKANTHA</t>
  </si>
  <si>
    <t>DHOLKA</t>
  </si>
  <si>
    <t>GANDHIDHAM</t>
  </si>
  <si>
    <t>GANDHINAGAR</t>
  </si>
  <si>
    <t>PANCHMAHAL</t>
  </si>
  <si>
    <t>GODHRA</t>
  </si>
  <si>
    <t>HALOL</t>
  </si>
  <si>
    <t>SABARKANTHA</t>
  </si>
  <si>
    <t>HIMATNAGAR</t>
  </si>
  <si>
    <t>JAMNAGAR</t>
  </si>
  <si>
    <t>JUNAGADH</t>
  </si>
  <si>
    <t>KADI</t>
  </si>
  <si>
    <t>KALOL</t>
  </si>
  <si>
    <t>KALOL(MEHSANA)</t>
  </si>
  <si>
    <t>KHEDA</t>
  </si>
  <si>
    <t>MAHUVA</t>
  </si>
  <si>
    <t>MUNDRA</t>
  </si>
  <si>
    <t>NADIAD</t>
  </si>
  <si>
    <t>PALANPUR</t>
  </si>
  <si>
    <t>PATAN</t>
  </si>
  <si>
    <t>PORBANDAR</t>
  </si>
  <si>
    <t>RAJKOT</t>
  </si>
  <si>
    <t>SANAND</t>
  </si>
  <si>
    <t>SARKHEJ</t>
  </si>
  <si>
    <t>VADODARA</t>
  </si>
  <si>
    <t>SAVLI</t>
  </si>
  <si>
    <t>SHAPAR</t>
  </si>
  <si>
    <t>SURAT</t>
  </si>
  <si>
    <t>SURENDRANAGAR</t>
  </si>
  <si>
    <t>VALSAD</t>
  </si>
  <si>
    <t>UMERGAON</t>
  </si>
  <si>
    <t>VADODARA(BARODA)</t>
  </si>
  <si>
    <t>VAPI</t>
  </si>
  <si>
    <t>VATVA</t>
  </si>
  <si>
    <t>VERAVAL</t>
  </si>
  <si>
    <t>U.T. OF D D &amp; NH</t>
  </si>
  <si>
    <t>DADRA</t>
  </si>
  <si>
    <t>DAMAN</t>
  </si>
  <si>
    <t>SILVASSA</t>
  </si>
  <si>
    <t>MORVI</t>
  </si>
  <si>
    <t>MAHARASHTRA</t>
  </si>
  <si>
    <t>AHMEDNAGAR</t>
  </si>
  <si>
    <t>PUNE</t>
  </si>
  <si>
    <t>SOLAPUR</t>
  </si>
  <si>
    <t>BARSI</t>
  </si>
  <si>
    <t>THANE</t>
  </si>
  <si>
    <t>BHIWANDI</t>
  </si>
  <si>
    <t>JALGAON</t>
  </si>
  <si>
    <t>DHULE</t>
  </si>
  <si>
    <t>NASIK</t>
  </si>
  <si>
    <t>IGHATPURI</t>
  </si>
  <si>
    <t>KOLHAPUR</t>
  </si>
  <si>
    <t>KAGAL</t>
  </si>
  <si>
    <t>KALYAN</t>
  </si>
  <si>
    <t>KHOPOLI</t>
  </si>
  <si>
    <t>LATUR</t>
  </si>
  <si>
    <t>LONAVALE</t>
  </si>
  <si>
    <t>MANGAON</t>
  </si>
  <si>
    <t>GREATER MUMBAI</t>
  </si>
  <si>
    <t>MUMBAI</t>
  </si>
  <si>
    <t>MURBAD</t>
  </si>
  <si>
    <t>NAGOTHANE</t>
  </si>
  <si>
    <t>OSMANABAD</t>
  </si>
  <si>
    <t>PAITHAN</t>
  </si>
  <si>
    <t>PALGHAR</t>
  </si>
  <si>
    <t>PANVEL</t>
  </si>
  <si>
    <t>PARBHANI</t>
  </si>
  <si>
    <t>SANGLI</t>
  </si>
  <si>
    <t>SATARA</t>
  </si>
  <si>
    <t>SINNAR</t>
  </si>
  <si>
    <t>ULHASNAGAR</t>
  </si>
  <si>
    <t>VASAI</t>
  </si>
  <si>
    <t>WAI</t>
  </si>
  <si>
    <t xml:space="preserve">MADHYA PRADESH </t>
  </si>
  <si>
    <t>EAST NIMAR</t>
  </si>
  <si>
    <t>BURHANPUR</t>
  </si>
  <si>
    <t>CHHATARPUR</t>
  </si>
  <si>
    <t>DEWAS</t>
  </si>
  <si>
    <t>DHAR</t>
  </si>
  <si>
    <t>GWALIOR</t>
  </si>
  <si>
    <t>INDORE</t>
  </si>
  <si>
    <t>JABALPUR</t>
  </si>
  <si>
    <t>KATNI</t>
  </si>
  <si>
    <t>WEST NIMER</t>
  </si>
  <si>
    <t>KHARGON</t>
  </si>
  <si>
    <t>MALANPUR</t>
  </si>
  <si>
    <t>MANDLA</t>
  </si>
  <si>
    <t>MANERI</t>
  </si>
  <si>
    <t>PITHAMPUR</t>
  </si>
  <si>
    <t>RAISEN</t>
  </si>
  <si>
    <t>REWA</t>
  </si>
  <si>
    <t>SATNA</t>
  </si>
  <si>
    <t>UJJAIN</t>
  </si>
  <si>
    <t>AKOLA</t>
  </si>
  <si>
    <t>NAGPUR</t>
  </si>
  <si>
    <t>MANDIDEEP</t>
  </si>
  <si>
    <t>BALAGHAT</t>
  </si>
  <si>
    <t>NEEMUCH</t>
  </si>
  <si>
    <t>NES</t>
  </si>
  <si>
    <t>ASSAM</t>
  </si>
  <si>
    <t>BARPETA</t>
  </si>
  <si>
    <t>DIBRUGARH</t>
  </si>
  <si>
    <t>KAMRUP</t>
  </si>
  <si>
    <t>GUWAHATI</t>
  </si>
  <si>
    <t>RANGIA</t>
  </si>
  <si>
    <t>JORHAT</t>
  </si>
  <si>
    <t>NALBARI</t>
  </si>
  <si>
    <t>NAGAON</t>
  </si>
  <si>
    <t>SIBSAGAR</t>
  </si>
  <si>
    <t>CACHAR</t>
  </si>
  <si>
    <t>SILCHAR</t>
  </si>
  <si>
    <t>TINSUKIA</t>
  </si>
  <si>
    <t>MANIPUR</t>
  </si>
  <si>
    <t>IMPHAL</t>
  </si>
  <si>
    <t>MEGHALAYA</t>
  </si>
  <si>
    <t>JAINTIA HILLS</t>
  </si>
  <si>
    <t>BARNIHAT</t>
  </si>
  <si>
    <t>RI-BHOI</t>
  </si>
  <si>
    <t>BARAPANI</t>
  </si>
  <si>
    <t>MIZORAM</t>
  </si>
  <si>
    <t>AIZAWL</t>
  </si>
  <si>
    <t>NAGALAND</t>
  </si>
  <si>
    <t>KOHIMA</t>
  </si>
  <si>
    <t>DIMAPUR</t>
  </si>
  <si>
    <t>TRIPURA</t>
  </si>
  <si>
    <t>AGARTALA</t>
  </si>
  <si>
    <t>TEZPUR</t>
  </si>
  <si>
    <t>CHANDIGARH</t>
  </si>
  <si>
    <t>MOHALI</t>
  </si>
  <si>
    <t>HIMACHAL PRADESH</t>
  </si>
  <si>
    <t>SOLAN</t>
  </si>
  <si>
    <t>BADDI</t>
  </si>
  <si>
    <t>UNA</t>
  </si>
  <si>
    <t>MEHATPUR</t>
  </si>
  <si>
    <t>SIRMAUR</t>
  </si>
  <si>
    <t>NAHAN</t>
  </si>
  <si>
    <t>PARWANOO</t>
  </si>
  <si>
    <t>JAMMU &amp; KASHMIR</t>
  </si>
  <si>
    <t>JAMMU</t>
  </si>
  <si>
    <t>KATHUA</t>
  </si>
  <si>
    <t>UDHAMPUR</t>
  </si>
  <si>
    <t>PUNJAB</t>
  </si>
  <si>
    <t>AMRITSAR</t>
  </si>
  <si>
    <t>SANGRUR</t>
  </si>
  <si>
    <t>BATHINDA</t>
  </si>
  <si>
    <t>PATIALA</t>
  </si>
  <si>
    <t>DERABASSI</t>
  </si>
  <si>
    <t>DHURI</t>
  </si>
  <si>
    <t>FARIDKOT</t>
  </si>
  <si>
    <t>JALANDHAR</t>
  </si>
  <si>
    <t>LUDHIANA</t>
  </si>
  <si>
    <t>RAJPURA</t>
  </si>
  <si>
    <t>AJMER</t>
  </si>
  <si>
    <t>ALWAR</t>
  </si>
  <si>
    <t>BAHROR</t>
  </si>
  <si>
    <t>BEAWAR</t>
  </si>
  <si>
    <t>BHARATPUR</t>
  </si>
  <si>
    <t>BHIWADI</t>
  </si>
  <si>
    <t>BUNDI</t>
  </si>
  <si>
    <t>CHITTAURGARH</t>
  </si>
  <si>
    <t>CHURU</t>
  </si>
  <si>
    <t>JAIPUR</t>
  </si>
  <si>
    <t>KOTA</t>
  </si>
  <si>
    <t>RATANGARH</t>
  </si>
  <si>
    <t>SIKAR</t>
  </si>
  <si>
    <t>SIROHI</t>
  </si>
  <si>
    <t>ABU ROAD</t>
  </si>
  <si>
    <t>BARMER</t>
  </si>
  <si>
    <t>BALOTRA</t>
  </si>
  <si>
    <t>BIKANER</t>
  </si>
  <si>
    <t>GANGANAGAR</t>
  </si>
  <si>
    <t>JODHPUR</t>
  </si>
  <si>
    <t>PALI</t>
  </si>
  <si>
    <t>PULWAMA</t>
  </si>
  <si>
    <t>TN/KER/PY</t>
  </si>
  <si>
    <t>KERALA</t>
  </si>
  <si>
    <t>ERNAKULAM</t>
  </si>
  <si>
    <t>ALUVA</t>
  </si>
  <si>
    <t>KANNUR</t>
  </si>
  <si>
    <t>KASARAGOD</t>
  </si>
  <si>
    <t>KOCHI(COCHIN)</t>
  </si>
  <si>
    <t>KOLLAM</t>
  </si>
  <si>
    <t>KOTTAYAM</t>
  </si>
  <si>
    <t>KOZHIKODE</t>
  </si>
  <si>
    <t>KOZHIKODE(CALICUT)</t>
  </si>
  <si>
    <t>PALAKKAD</t>
  </si>
  <si>
    <t>PALAKKAD(PALGHAT)</t>
  </si>
  <si>
    <t>THIRUVANANTHAPURAM</t>
  </si>
  <si>
    <t>THRISSUR</t>
  </si>
  <si>
    <t>THRISSUR(TRICHUR)</t>
  </si>
  <si>
    <t>PONDICHERRY</t>
  </si>
  <si>
    <t>KARAIKAL</t>
  </si>
  <si>
    <t>TAMIL NADU</t>
  </si>
  <si>
    <t>TIRUVALLUR</t>
  </si>
  <si>
    <t>AMBATUR</t>
  </si>
  <si>
    <t>KANCHIPURAM</t>
  </si>
  <si>
    <t>CHENNAI</t>
  </si>
  <si>
    <t>COIMBATORE</t>
  </si>
  <si>
    <t>DHARMAPURI</t>
  </si>
  <si>
    <t>DINDIGUL</t>
  </si>
  <si>
    <t>ERODE</t>
  </si>
  <si>
    <t>GUMMIDIPUNDI</t>
  </si>
  <si>
    <t>HOSUR</t>
  </si>
  <si>
    <t>KARUR</t>
  </si>
  <si>
    <t>MADURAI</t>
  </si>
  <si>
    <t>NAMAKKAL</t>
  </si>
  <si>
    <t>VIRUDURNAGAR</t>
  </si>
  <si>
    <t>SALEM</t>
  </si>
  <si>
    <t>SIVAGANGA</t>
  </si>
  <si>
    <t>SIVAKASHI</t>
  </si>
  <si>
    <t>SRIVILLIPUTTUR</t>
  </si>
  <si>
    <t>TIRUCHCHIRAPPALLI</t>
  </si>
  <si>
    <t>HALDIA</t>
  </si>
  <si>
    <t>AURANGABAD(MAH_NV)</t>
  </si>
  <si>
    <t>CHINGLEPUT</t>
  </si>
  <si>
    <t>TIRUCHCHURAP(TRICHY)</t>
  </si>
  <si>
    <t>RENUKOOT-POLY</t>
  </si>
  <si>
    <t>SHAHJAHANPUR-UP</t>
  </si>
  <si>
    <t>SAMBHALPUR</t>
  </si>
  <si>
    <t>SAP</t>
  </si>
  <si>
    <t>PRICE BID</t>
  </si>
  <si>
    <t>ARA</t>
  </si>
  <si>
    <t>GOA(VASCO DA GAMA)</t>
  </si>
  <si>
    <t>HALDIA I</t>
  </si>
  <si>
    <t>KORAPUT</t>
  </si>
  <si>
    <t>PALWAL</t>
  </si>
  <si>
    <t>UDHAM SINGH NAGAR</t>
  </si>
  <si>
    <t>BAZPUR</t>
  </si>
  <si>
    <t>KHATIMA</t>
  </si>
  <si>
    <t>BARABANKI</t>
  </si>
  <si>
    <t>MANSA</t>
  </si>
  <si>
    <t>SARIGRAM</t>
  </si>
  <si>
    <t>SL. NO.</t>
  </si>
  <si>
    <t>STATUS</t>
  </si>
  <si>
    <t>ACTIVE</t>
  </si>
  <si>
    <t>AURANGABAD(BIHAR)</t>
  </si>
  <si>
    <t>SRINAGAR</t>
  </si>
  <si>
    <t>BH/CHA/JH/OR</t>
  </si>
  <si>
    <t>DEL/HR/UP/UTA</t>
  </si>
  <si>
    <t>DA/GJ</t>
  </si>
  <si>
    <t>MAH/MP</t>
  </si>
  <si>
    <t>CD/HP/JK/PB/RJ</t>
  </si>
  <si>
    <t>GJ-R</t>
  </si>
  <si>
    <t>HINDUPUR</t>
  </si>
  <si>
    <t>HARDOI</t>
  </si>
  <si>
    <t>SANDILA</t>
  </si>
  <si>
    <t>CHAPRA</t>
  </si>
  <si>
    <t>RAXAUL</t>
  </si>
  <si>
    <t>SARAN</t>
  </si>
  <si>
    <t>EAST CHAMPARAN</t>
  </si>
  <si>
    <t>Cluster</t>
  </si>
  <si>
    <t>LIST OF  CLUSTER</t>
  </si>
  <si>
    <t>CLUSTER SL No</t>
  </si>
  <si>
    <t>CLUSTER NAME</t>
  </si>
  <si>
    <t>Bihar, Orissa, Chattisgarh, Jharkhand</t>
  </si>
  <si>
    <t>Delhi, Haryana, UP, Uttaranchal</t>
  </si>
  <si>
    <t>Rest of Gujrat</t>
  </si>
  <si>
    <t>All North-Eastern States</t>
  </si>
  <si>
    <t>Chandigarh,Punjab,Himachal Pradesh, Rajasthan, J&amp;K</t>
  </si>
  <si>
    <t>Tamil Nadu, Pondichery, Kerala</t>
  </si>
  <si>
    <t>DEEMED EXPORTS QUANTITY INCLUDED</t>
  </si>
  <si>
    <t>BHADRAK</t>
  </si>
  <si>
    <t>JHARSUGUDA</t>
  </si>
  <si>
    <t>HASSAN</t>
  </si>
  <si>
    <t>KANDHAMAL</t>
  </si>
  <si>
    <t>PHULBANI</t>
  </si>
  <si>
    <t>SALEPUR</t>
  </si>
  <si>
    <t>MAYURBHANJ</t>
  </si>
  <si>
    <t>RAIRANGPUR</t>
  </si>
  <si>
    <t>BARIPADA</t>
  </si>
  <si>
    <t>EAST SINGHBHUM</t>
  </si>
  <si>
    <t>BHILAIPAHARI</t>
  </si>
  <si>
    <t>VIRAMGAM</t>
  </si>
  <si>
    <t>RAJGARH</t>
  </si>
  <si>
    <t>RATLAM</t>
  </si>
  <si>
    <t>PATHANKOT</t>
  </si>
  <si>
    <t>SUJANPUR</t>
  </si>
  <si>
    <t>TUTICORIN</t>
  </si>
  <si>
    <t>HAZIRA</t>
  </si>
  <si>
    <t>DHORAJI</t>
  </si>
  <si>
    <t>GUNA</t>
  </si>
  <si>
    <t>KHANDWA</t>
  </si>
  <si>
    <t>SONITPUR</t>
  </si>
  <si>
    <t>TARAN TARAN</t>
  </si>
  <si>
    <t>GOBINDWAL SAHIB</t>
  </si>
  <si>
    <t>NOKHA</t>
  </si>
  <si>
    <t>UDAIPUR</t>
  </si>
  <si>
    <t>BANSWARA</t>
  </si>
  <si>
    <t>BHILWARA</t>
  </si>
  <si>
    <t>THIRUVANANTHAPURAM(TRIVANDRUM)</t>
  </si>
  <si>
    <t>Quotation [Rs/mt]</t>
  </si>
  <si>
    <t>JHUMRITELAIYA</t>
  </si>
  <si>
    <t>BAHARAGORA</t>
  </si>
  <si>
    <t>TIRUNELVELI</t>
  </si>
  <si>
    <t>WB-K</t>
  </si>
  <si>
    <t>WEST BENGAL</t>
  </si>
  <si>
    <t>NORTH 24-PARGANAS</t>
  </si>
  <si>
    <t>BARASAT</t>
  </si>
  <si>
    <t>BASIRHAT</t>
  </si>
  <si>
    <t>SODEPUR</t>
  </si>
  <si>
    <t>BARRACKPORE</t>
  </si>
  <si>
    <t>SOUTH 24-PARGANAS</t>
  </si>
  <si>
    <t>DIAMOND HARBOUR</t>
  </si>
  <si>
    <t>MAHESHTALA</t>
  </si>
  <si>
    <t>HABRA</t>
  </si>
  <si>
    <t>KOLKATA</t>
  </si>
  <si>
    <t>COSSIPORE</t>
  </si>
  <si>
    <t>BEHALA</t>
  </si>
  <si>
    <t>GARDENREACH</t>
  </si>
  <si>
    <t>BELIAGHATA</t>
  </si>
  <si>
    <t>NAIHATI</t>
  </si>
  <si>
    <t>BAKRAHAT</t>
  </si>
  <si>
    <t>SIRAKOL</t>
  </si>
  <si>
    <t>RAJARHAT</t>
  </si>
  <si>
    <t>TOLLYGUNGE</t>
  </si>
  <si>
    <t>SUBHASGRAM</t>
  </si>
  <si>
    <t>KODALIA</t>
  </si>
  <si>
    <t>BIRLAPUR</t>
  </si>
  <si>
    <t>WB-R</t>
  </si>
  <si>
    <t>HUGLI</t>
  </si>
  <si>
    <t>GURAP</t>
  </si>
  <si>
    <t>SINGUR</t>
  </si>
  <si>
    <t>ARAMBAG</t>
  </si>
  <si>
    <t>BARDDHAMAN</t>
  </si>
  <si>
    <t>ASANSOL</t>
  </si>
  <si>
    <t>MURSHIDABAD</t>
  </si>
  <si>
    <t>BAHARAMPUR</t>
  </si>
  <si>
    <t>DAKSHIN DINAJPUR</t>
  </si>
  <si>
    <t>BALURGHAT</t>
  </si>
  <si>
    <t>BANKURA</t>
  </si>
  <si>
    <t>BURDWAN</t>
  </si>
  <si>
    <t>BARJORA</t>
  </si>
  <si>
    <t>BIRBHUM</t>
  </si>
  <si>
    <t>BOLPUR</t>
  </si>
  <si>
    <t>CHUNCHURA</t>
  </si>
  <si>
    <t>COOCH BIHAR</t>
  </si>
  <si>
    <t>MEDINIPUR</t>
  </si>
  <si>
    <t>DANTAN</t>
  </si>
  <si>
    <t>DURGAPUR</t>
  </si>
  <si>
    <t>HOWRAH</t>
  </si>
  <si>
    <t>JUNGLEPUR</t>
  </si>
  <si>
    <t>HOWRAH CITY</t>
  </si>
  <si>
    <t>JALPAIGURI</t>
  </si>
  <si>
    <t>PURULIYA</t>
  </si>
  <si>
    <t>JHALDA</t>
  </si>
  <si>
    <t>KANTHI</t>
  </si>
  <si>
    <t>NADIA</t>
  </si>
  <si>
    <t>KALYANI</t>
  </si>
  <si>
    <t>KHARAGPUR</t>
  </si>
  <si>
    <t>KULTI</t>
  </si>
  <si>
    <t>LALGOLA</t>
  </si>
  <si>
    <t>MALDAH</t>
  </si>
  <si>
    <t>PANSKURA</t>
  </si>
  <si>
    <t>UTTAR DINAJPUR</t>
  </si>
  <si>
    <t>RAIGANJ</t>
  </si>
  <si>
    <t>RANAGHAT</t>
  </si>
  <si>
    <t>DARJILING</t>
  </si>
  <si>
    <t>SILIGURI</t>
  </si>
  <si>
    <t>DANKUNI</t>
  </si>
  <si>
    <t>BANDEL</t>
  </si>
  <si>
    <t>MEJIA</t>
  </si>
  <si>
    <t>NORTH DINAJPUR</t>
  </si>
  <si>
    <t>KALIAGANJ</t>
  </si>
  <si>
    <t>RAMAGUNDAM</t>
  </si>
  <si>
    <t>PEDDAPALLI</t>
  </si>
  <si>
    <t>KENGERU</t>
  </si>
  <si>
    <t>NALANDA</t>
  </si>
  <si>
    <t>DEKAWADA</t>
  </si>
  <si>
    <t>SHRIRAMPUR</t>
  </si>
  <si>
    <t>CHHINDWARA</t>
  </si>
  <si>
    <t>VIJAYMANGALAM</t>
  </si>
  <si>
    <t>PANAGUDI</t>
  </si>
  <si>
    <t>NAGERCOIL</t>
  </si>
  <si>
    <t>KANYAKUMARI</t>
  </si>
  <si>
    <t>Bajpur &amp; Khatima</t>
  </si>
  <si>
    <t>Daman, Surat, Silvassa,Sarigram, Valsad,Vapi, Umbergaon,Diu, Dadra, Hazira</t>
  </si>
  <si>
    <t>UTA-BK</t>
  </si>
  <si>
    <t>MAH-NG</t>
  </si>
  <si>
    <t>MAH-NS</t>
  </si>
  <si>
    <t>MP-DI</t>
  </si>
  <si>
    <t>GJ-SS</t>
  </si>
  <si>
    <t>GREATER DAMAN (DA/GJ)</t>
  </si>
  <si>
    <t>Surat</t>
  </si>
  <si>
    <t>Nagpur</t>
  </si>
  <si>
    <t>Nasik</t>
  </si>
  <si>
    <t>Dhar, Indore</t>
  </si>
  <si>
    <t>Maharashtra, Madhya Pradesh</t>
  </si>
  <si>
    <t>% of Business Volume                                                                                               Please indicate the maximum % of Business Volume, carrier will be able to take up if offered by the Owner, for the respective cluster                                                           (subject to carrier's capability of taking up minimum                                                                                                         30% of business volume in Cluster No-3, 4, 5, 10, 11 &amp; 13                                                                         40% of business volume in Cluster No- 1, 7, 8, 9, 12, 14, 15, 16 &amp; 17                                                                          60% of business volume in Cluster No- 2 &amp; 6 )</t>
  </si>
  <si>
    <t>West Bengal-Kolkata</t>
  </si>
  <si>
    <t>West Begal-Rest</t>
  </si>
  <si>
    <t>VAISHALI (HAJIPUR)</t>
  </si>
  <si>
    <t>ODISHA</t>
  </si>
  <si>
    <t>JEYPUR</t>
  </si>
  <si>
    <t>JAGATSINGHPUR</t>
  </si>
  <si>
    <t>PARADEEP</t>
  </si>
  <si>
    <t>NEW DESTINATION</t>
  </si>
  <si>
    <t>BOKARO</t>
  </si>
  <si>
    <t>UNA (HP)</t>
  </si>
  <si>
    <t>RAJASTHAN</t>
  </si>
  <si>
    <t>TOTAL QTY (in MT)</t>
  </si>
  <si>
    <t xml:space="preserve"> Offer Submission Status                                  (Quoted/Not Quoted)</t>
  </si>
  <si>
    <t>HPL QTY (in MT)</t>
  </si>
  <si>
    <t>MCPI QTY (in MT)</t>
  </si>
  <si>
    <t xml:space="preserve">HPL-1 Year Projected Volume (MT)   </t>
  </si>
  <si>
    <t xml:space="preserve">MCPI-1 Year  Projected Volume (MT)   </t>
  </si>
  <si>
    <t xml:space="preserve">Total-1 Year Projected Volume (MT)   </t>
  </si>
  <si>
    <t>COMMERCIAL BID: POLYMER &amp; PTA FREIGHT RATE QUOTES FOR 1 YEAR EFFECTIVE FROM 01ST NOVEMBER 2024</t>
  </si>
  <si>
    <t>Andhra Pradesh, Telengana, Karnataka, Goa</t>
  </si>
  <si>
    <t>ANP/TL/KAR/GOA</t>
  </si>
  <si>
    <t>JAGDISHPUR</t>
  </si>
  <si>
    <t>SULTANPUR</t>
  </si>
  <si>
    <t>BOTAD</t>
  </si>
  <si>
    <t>TAPI</t>
  </si>
  <si>
    <t>CHANDRAPUR</t>
  </si>
  <si>
    <t>WARDHA</t>
  </si>
  <si>
    <t>RATNAGIRI</t>
  </si>
  <si>
    <t>ALIBAG</t>
  </si>
  <si>
    <t>VIDISHA</t>
  </si>
  <si>
    <t>BARWANI</t>
  </si>
  <si>
    <t>CHIPLUN</t>
  </si>
  <si>
    <t>SENDHWA</t>
  </si>
  <si>
    <t>SELU</t>
  </si>
  <si>
    <t>RANIPET</t>
  </si>
  <si>
    <t>VILLUPURAM</t>
  </si>
  <si>
    <t>Note: Cluster#12 which was KAR/GOA last year is now merged with Cluster#1. Please check the destinations under cluster#1 and quote accordingly.</t>
  </si>
  <si>
    <t>CHAMARAJANAGAR</t>
  </si>
  <si>
    <t>AROLLI MUNDAGOD</t>
  </si>
  <si>
    <t>PHALODI</t>
  </si>
  <si>
    <t>KALLAKURICHI</t>
  </si>
  <si>
    <t>ASANUR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</si>
</sst>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"/>
    <numFmt numFmtId="166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26"/>
      <color theme="1"/>
      <name val="Arial"/>
      <family val="2"/>
    </font>
    <font>
      <b/>
      <sz val="20"/>
      <color theme="1"/>
      <name val="Arial"/>
      <family val="2"/>
    </font>
    <font>
      <b/>
      <sz val="28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164" fontId="3" fillId="0" borderId="0" applyFont="0" applyFill="0" applyBorder="0" applyAlignment="0" applyProtection="0"/>
  </cellStyleXfs>
  <cellXfs count="74">
    <xf numFmtId="0" fontId="0" fillId="0" borderId="0" xfId="0"/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/>
    <xf numFmtId="0" fontId="1" fillId="0" borderId="2" xfId="0" applyFont="1" applyBorder="1" applyAlignment="1">
      <alignment horizontal="left" vertical="center"/>
    </xf>
    <xf numFmtId="1" fontId="1" fillId="0" borderId="2" xfId="0" applyNumberFormat="1" applyFont="1" applyBorder="1" applyAlignment="1">
      <alignment vertical="center"/>
    </xf>
    <xf numFmtId="0" fontId="7" fillId="5" borderId="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7" fillId="5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vertical="center"/>
    </xf>
    <xf numFmtId="0" fontId="1" fillId="4" borderId="0" xfId="0" applyFont="1" applyFill="1"/>
    <xf numFmtId="0" fontId="8" fillId="2" borderId="2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166" fontId="8" fillId="0" borderId="2" xfId="3" applyNumberFormat="1" applyFont="1" applyFill="1" applyBorder="1" applyAlignment="1">
      <alignment horizontal="right" vertical="center"/>
    </xf>
    <xf numFmtId="166" fontId="8" fillId="2" borderId="2" xfId="3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1" fontId="1" fillId="0" borderId="0" xfId="0" applyNumberFormat="1" applyFont="1" applyAlignment="1">
      <alignment horizontal="right" vertical="center"/>
    </xf>
    <xf numFmtId="164" fontId="7" fillId="5" borderId="2" xfId="0" applyNumberFormat="1" applyFont="1" applyFill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1" applyBorder="1" applyAlignment="1">
      <alignment horizontal="left" vertical="center"/>
    </xf>
    <xf numFmtId="1" fontId="7" fillId="0" borderId="2" xfId="2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164" fontId="1" fillId="0" borderId="0" xfId="0" applyNumberFormat="1" applyFont="1"/>
    <xf numFmtId="1" fontId="1" fillId="0" borderId="2" xfId="2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7" fillId="0" borderId="2" xfId="2" applyNumberFormat="1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3" fontId="1" fillId="0" borderId="2" xfId="2" applyNumberFormat="1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/>
    </xf>
    <xf numFmtId="3" fontId="14" fillId="0" borderId="2" xfId="0" applyNumberFormat="1" applyFont="1" applyBorder="1" applyAlignment="1">
      <alignment horizontal="center"/>
    </xf>
    <xf numFmtId="1" fontId="1" fillId="0" borderId="2" xfId="2" applyNumberFormat="1" applyFont="1" applyBorder="1" applyAlignment="1">
      <alignment horizontal="center"/>
    </xf>
    <xf numFmtId="1" fontId="5" fillId="0" borderId="2" xfId="0" applyNumberFormat="1" applyFont="1" applyBorder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14" fillId="0" borderId="2" xfId="0" applyNumberFormat="1" applyFont="1" applyBorder="1" applyAlignment="1">
      <alignment horizontal="center" vertical="center"/>
    </xf>
    <xf numFmtId="3" fontId="15" fillId="0" borderId="0" xfId="2" applyNumberFormat="1" applyFont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3" fontId="1" fillId="0" borderId="2" xfId="2" applyNumberFormat="1" applyFont="1" applyBorder="1" applyAlignment="1">
      <alignment horizontal="center"/>
    </xf>
    <xf numFmtId="3" fontId="14" fillId="0" borderId="0" xfId="0" applyNumberFormat="1" applyFont="1" applyAlignment="1">
      <alignment horizontal="center" vertical="center"/>
    </xf>
    <xf numFmtId="0" fontId="7" fillId="2" borderId="2" xfId="0" applyFont="1" applyFill="1" applyBorder="1" applyAlignment="1">
      <alignment horizontal="right" vertical="center"/>
    </xf>
    <xf numFmtId="165" fontId="1" fillId="6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</cellXfs>
  <cellStyles count="4">
    <cellStyle name="Comma" xfId="3" builtinId="3"/>
    <cellStyle name="Normal" xfId="0" builtinId="0"/>
    <cellStyle name="Normal 2 2" xfId="1" xr:uid="{00000000-0005-0000-0000-000002000000}"/>
    <cellStyle name="Normal 3" xfId="2" xr:uid="{00000000-0005-0000-0000-000003000000}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"/>
  <sheetViews>
    <sheetView workbookViewId="0">
      <selection activeCell="A4" sqref="A4"/>
    </sheetView>
  </sheetViews>
  <sheetFormatPr defaultRowHeight="14.5" x14ac:dyDescent="0.35"/>
  <cols>
    <col min="1" max="1" width="20.81640625" bestFit="1" customWidth="1"/>
    <col min="2" max="2" width="22" bestFit="1" customWidth="1"/>
  </cols>
  <sheetData>
    <row r="1" spans="1:2" x14ac:dyDescent="0.35">
      <c r="A1" t="s">
        <v>414</v>
      </c>
      <c r="B1" t="s">
        <v>413</v>
      </c>
    </row>
    <row r="2" spans="1:2" ht="15.5" x14ac:dyDescent="0.35">
      <c r="A2" s="1" t="s">
        <v>79</v>
      </c>
      <c r="B2" t="s">
        <v>415</v>
      </c>
    </row>
    <row r="3" spans="1:2" ht="15.5" x14ac:dyDescent="0.35">
      <c r="A3" s="1" t="s">
        <v>50</v>
      </c>
      <c r="B3" s="3" t="s">
        <v>416</v>
      </c>
    </row>
    <row r="4" spans="1:2" ht="15.5" x14ac:dyDescent="0.35">
      <c r="A4" s="2" t="s">
        <v>406</v>
      </c>
      <c r="B4" s="3" t="s">
        <v>417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N44"/>
  <sheetViews>
    <sheetView showGridLines="0" zoomScale="90" zoomScaleNormal="90" workbookViewId="0">
      <selection activeCell="K44" sqref="K44:M44"/>
    </sheetView>
  </sheetViews>
  <sheetFormatPr defaultColWidth="9.1796875" defaultRowHeight="14" x14ac:dyDescent="0.35"/>
  <cols>
    <col min="1" max="1" width="9.1796875" style="28"/>
    <col min="2" max="2" width="7.26953125" style="28" bestFit="1" customWidth="1"/>
    <col min="3" max="3" width="18.453125" style="28" bestFit="1" customWidth="1"/>
    <col min="4" max="4" width="21" style="28" bestFit="1" customWidth="1"/>
    <col min="5" max="5" width="10.26953125" style="28" customWidth="1"/>
    <col min="6" max="6" width="25.7265625" style="28" bestFit="1" customWidth="1"/>
    <col min="7" max="7" width="41.1796875" style="28" bestFit="1" customWidth="1"/>
    <col min="8" max="8" width="20.54296875" style="28" bestFit="1" customWidth="1"/>
    <col min="9" max="9" width="14.1796875" style="28" customWidth="1"/>
    <col min="10" max="12" width="11.54296875" style="28" customWidth="1"/>
    <col min="13" max="13" width="14.7265625" style="28" customWidth="1"/>
    <col min="14" max="14" width="12.7265625" style="28" customWidth="1"/>
    <col min="15" max="16384" width="9.1796875" style="28"/>
  </cols>
  <sheetData>
    <row r="1" spans="1:14" ht="16.5" customHeight="1" x14ac:dyDescent="0.35">
      <c r="A1" s="67" t="str">
        <f>'7(CD PB RJ HP J&amp;K)'!A1:M1</f>
        <v>COMMERCIAL BID: POLYMER &amp; PTA FREIGHT RATE QUOTES FOR 1 YEAR EFFECTIVE FROM 01ST NOVEMBER 2024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ht="35.25" customHeight="1" x14ac:dyDescent="0.35">
      <c r="A2" s="43" t="s">
        <v>444</v>
      </c>
      <c r="B2" s="43" t="s">
        <v>426</v>
      </c>
      <c r="C2" s="43" t="s">
        <v>0</v>
      </c>
      <c r="D2" s="43" t="s">
        <v>1</v>
      </c>
      <c r="E2" s="43" t="s">
        <v>2</v>
      </c>
      <c r="F2" s="43" t="s">
        <v>3</v>
      </c>
      <c r="G2" s="43" t="s">
        <v>4</v>
      </c>
      <c r="H2" s="25" t="s">
        <v>5</v>
      </c>
      <c r="I2" s="25" t="s">
        <v>6</v>
      </c>
      <c r="J2" s="25" t="s">
        <v>427</v>
      </c>
      <c r="K2" s="26" t="s">
        <v>595</v>
      </c>
      <c r="L2" s="26" t="s">
        <v>596</v>
      </c>
      <c r="M2" s="26" t="s">
        <v>593</v>
      </c>
      <c r="N2" s="29" t="s">
        <v>484</v>
      </c>
    </row>
    <row r="3" spans="1:14" ht="17.25" customHeight="1" x14ac:dyDescent="0.35">
      <c r="A3" s="68">
        <v>8</v>
      </c>
      <c r="B3" s="37">
        <v>339</v>
      </c>
      <c r="C3" s="38" t="s">
        <v>368</v>
      </c>
      <c r="D3" s="11" t="s">
        <v>386</v>
      </c>
      <c r="E3" s="11" t="s">
        <v>8</v>
      </c>
      <c r="F3" s="11" t="s">
        <v>622</v>
      </c>
      <c r="G3" s="11" t="s">
        <v>623</v>
      </c>
      <c r="H3" s="48">
        <v>1820</v>
      </c>
      <c r="I3" s="39">
        <v>5</v>
      </c>
      <c r="J3" s="39" t="s">
        <v>428</v>
      </c>
      <c r="K3" s="46">
        <v>600</v>
      </c>
      <c r="L3" s="39">
        <v>0</v>
      </c>
      <c r="M3" s="42">
        <f t="shared" ref="M3:M43" si="0">K3+L3</f>
        <v>600</v>
      </c>
      <c r="N3" s="30"/>
    </row>
    <row r="4" spans="1:14" ht="17.25" customHeight="1" x14ac:dyDescent="0.35">
      <c r="A4" s="69"/>
      <c r="B4" s="37">
        <v>340</v>
      </c>
      <c r="C4" s="38" t="s">
        <v>368</v>
      </c>
      <c r="D4" s="11" t="s">
        <v>369</v>
      </c>
      <c r="E4" s="11" t="s">
        <v>8</v>
      </c>
      <c r="F4" s="11" t="s">
        <v>370</v>
      </c>
      <c r="G4" s="11" t="s">
        <v>371</v>
      </c>
      <c r="H4" s="48">
        <v>2362</v>
      </c>
      <c r="I4" s="39">
        <v>6</v>
      </c>
      <c r="J4" s="39" t="s">
        <v>428</v>
      </c>
      <c r="K4" s="46">
        <v>288</v>
      </c>
      <c r="L4" s="39">
        <v>0</v>
      </c>
      <c r="M4" s="42">
        <f t="shared" si="0"/>
        <v>288</v>
      </c>
      <c r="N4" s="30"/>
    </row>
    <row r="5" spans="1:14" ht="17.25" customHeight="1" x14ac:dyDescent="0.35">
      <c r="A5" s="69"/>
      <c r="B5" s="37">
        <v>341</v>
      </c>
      <c r="C5" s="38" t="s">
        <v>368</v>
      </c>
      <c r="D5" s="11" t="s">
        <v>369</v>
      </c>
      <c r="E5" s="11" t="s">
        <v>8</v>
      </c>
      <c r="F5" s="11" t="s">
        <v>370</v>
      </c>
      <c r="G5" s="11" t="s">
        <v>370</v>
      </c>
      <c r="H5" s="48">
        <v>2341</v>
      </c>
      <c r="I5" s="39">
        <v>6</v>
      </c>
      <c r="J5" s="39" t="s">
        <v>428</v>
      </c>
      <c r="K5" s="46">
        <v>538</v>
      </c>
      <c r="L5" s="39">
        <v>0</v>
      </c>
      <c r="M5" s="42">
        <f t="shared" si="0"/>
        <v>538</v>
      </c>
      <c r="N5" s="30"/>
    </row>
    <row r="6" spans="1:14" ht="17.25" customHeight="1" x14ac:dyDescent="0.35">
      <c r="A6" s="69"/>
      <c r="B6" s="37">
        <v>342</v>
      </c>
      <c r="C6" s="38" t="s">
        <v>368</v>
      </c>
      <c r="D6" s="11" t="s">
        <v>369</v>
      </c>
      <c r="E6" s="11" t="s">
        <v>8</v>
      </c>
      <c r="F6" s="11" t="s">
        <v>372</v>
      </c>
      <c r="G6" s="11" t="s">
        <v>372</v>
      </c>
      <c r="H6" s="48">
        <v>2191</v>
      </c>
      <c r="I6" s="39">
        <v>6</v>
      </c>
      <c r="J6" s="39" t="s">
        <v>428</v>
      </c>
      <c r="K6" s="46">
        <v>180</v>
      </c>
      <c r="L6" s="39">
        <v>0</v>
      </c>
      <c r="M6" s="42">
        <f t="shared" si="0"/>
        <v>180</v>
      </c>
      <c r="N6" s="30"/>
    </row>
    <row r="7" spans="1:14" ht="17.25" customHeight="1" x14ac:dyDescent="0.35">
      <c r="A7" s="69"/>
      <c r="B7" s="37">
        <v>343</v>
      </c>
      <c r="C7" s="38" t="s">
        <v>368</v>
      </c>
      <c r="D7" s="11" t="s">
        <v>369</v>
      </c>
      <c r="E7" s="11" t="s">
        <v>8</v>
      </c>
      <c r="F7" s="11" t="s">
        <v>373</v>
      </c>
      <c r="G7" s="11" t="s">
        <v>373</v>
      </c>
      <c r="H7" s="48">
        <v>2278</v>
      </c>
      <c r="I7" s="39">
        <v>6</v>
      </c>
      <c r="J7" s="39" t="s">
        <v>428</v>
      </c>
      <c r="K7" s="46">
        <v>180</v>
      </c>
      <c r="L7" s="39">
        <v>0</v>
      </c>
      <c r="M7" s="42">
        <f t="shared" si="0"/>
        <v>180</v>
      </c>
      <c r="N7" s="30"/>
    </row>
    <row r="8" spans="1:14" ht="17.25" customHeight="1" x14ac:dyDescent="0.35">
      <c r="A8" s="69"/>
      <c r="B8" s="37">
        <v>344</v>
      </c>
      <c r="C8" s="38" t="s">
        <v>368</v>
      </c>
      <c r="D8" s="11" t="s">
        <v>369</v>
      </c>
      <c r="E8" s="11" t="s">
        <v>8</v>
      </c>
      <c r="F8" s="11" t="s">
        <v>370</v>
      </c>
      <c r="G8" s="11" t="s">
        <v>374</v>
      </c>
      <c r="H8" s="48">
        <v>2345</v>
      </c>
      <c r="I8" s="39">
        <v>6</v>
      </c>
      <c r="J8" s="39" t="s">
        <v>428</v>
      </c>
      <c r="K8" s="46">
        <v>120</v>
      </c>
      <c r="L8" s="39">
        <v>0</v>
      </c>
      <c r="M8" s="42">
        <f t="shared" si="0"/>
        <v>120</v>
      </c>
      <c r="N8" s="30"/>
    </row>
    <row r="9" spans="1:14" ht="17.25" customHeight="1" x14ac:dyDescent="0.35">
      <c r="A9" s="69"/>
      <c r="B9" s="37">
        <v>345</v>
      </c>
      <c r="C9" s="38" t="s">
        <v>368</v>
      </c>
      <c r="D9" s="11" t="s">
        <v>369</v>
      </c>
      <c r="E9" s="11" t="s">
        <v>8</v>
      </c>
      <c r="F9" s="11" t="s">
        <v>375</v>
      </c>
      <c r="G9" s="11" t="s">
        <v>375</v>
      </c>
      <c r="H9" s="48">
        <v>2372</v>
      </c>
      <c r="I9" s="39">
        <v>7</v>
      </c>
      <c r="J9" s="39" t="s">
        <v>428</v>
      </c>
      <c r="K9" s="46">
        <v>180</v>
      </c>
      <c r="L9" s="39">
        <v>0</v>
      </c>
      <c r="M9" s="42">
        <f t="shared" si="0"/>
        <v>180</v>
      </c>
      <c r="N9" s="30"/>
    </row>
    <row r="10" spans="1:14" ht="17.25" customHeight="1" x14ac:dyDescent="0.35">
      <c r="A10" s="69"/>
      <c r="B10" s="37">
        <v>346</v>
      </c>
      <c r="C10" s="38" t="s">
        <v>368</v>
      </c>
      <c r="D10" s="11" t="s">
        <v>369</v>
      </c>
      <c r="E10" s="11" t="s">
        <v>8</v>
      </c>
      <c r="F10" s="11" t="s">
        <v>376</v>
      </c>
      <c r="G10" s="11" t="s">
        <v>376</v>
      </c>
      <c r="H10" s="48">
        <v>2327</v>
      </c>
      <c r="I10" s="39">
        <v>6</v>
      </c>
      <c r="J10" s="39" t="s">
        <v>428</v>
      </c>
      <c r="K10" s="46">
        <v>120</v>
      </c>
      <c r="L10" s="39">
        <v>0</v>
      </c>
      <c r="M10" s="42">
        <f t="shared" si="0"/>
        <v>120</v>
      </c>
      <c r="N10" s="30"/>
    </row>
    <row r="11" spans="1:14" ht="17.25" customHeight="1" x14ac:dyDescent="0.35">
      <c r="A11" s="69"/>
      <c r="B11" s="37">
        <v>347</v>
      </c>
      <c r="C11" s="38" t="s">
        <v>368</v>
      </c>
      <c r="D11" s="11" t="s">
        <v>369</v>
      </c>
      <c r="E11" s="11" t="s">
        <v>8</v>
      </c>
      <c r="F11" s="11" t="s">
        <v>377</v>
      </c>
      <c r="G11" s="11" t="s">
        <v>378</v>
      </c>
      <c r="H11" s="48">
        <v>2237</v>
      </c>
      <c r="I11" s="39">
        <v>6</v>
      </c>
      <c r="J11" s="39" t="s">
        <v>428</v>
      </c>
      <c r="K11" s="46">
        <v>120</v>
      </c>
      <c r="L11" s="39">
        <v>0</v>
      </c>
      <c r="M11" s="42">
        <f t="shared" si="0"/>
        <v>120</v>
      </c>
      <c r="N11" s="30"/>
    </row>
    <row r="12" spans="1:14" ht="17.25" customHeight="1" x14ac:dyDescent="0.35">
      <c r="A12" s="69"/>
      <c r="B12" s="37">
        <v>348</v>
      </c>
      <c r="C12" s="38" t="s">
        <v>368</v>
      </c>
      <c r="D12" s="11" t="s">
        <v>369</v>
      </c>
      <c r="E12" s="11" t="s">
        <v>8</v>
      </c>
      <c r="F12" s="11" t="s">
        <v>379</v>
      </c>
      <c r="G12" s="11" t="s">
        <v>380</v>
      </c>
      <c r="H12" s="48">
        <v>2233</v>
      </c>
      <c r="I12" s="39">
        <v>5</v>
      </c>
      <c r="J12" s="39" t="s">
        <v>428</v>
      </c>
      <c r="K12" s="46">
        <v>600</v>
      </c>
      <c r="L12" s="39">
        <v>0</v>
      </c>
      <c r="M12" s="42">
        <f t="shared" si="0"/>
        <v>600</v>
      </c>
      <c r="N12" s="30"/>
    </row>
    <row r="13" spans="1:14" ht="17.25" customHeight="1" x14ac:dyDescent="0.35">
      <c r="A13" s="69"/>
      <c r="B13" s="37">
        <v>349</v>
      </c>
      <c r="C13" s="38" t="s">
        <v>368</v>
      </c>
      <c r="D13" s="11" t="s">
        <v>369</v>
      </c>
      <c r="E13" s="11" t="s">
        <v>8</v>
      </c>
      <c r="F13" s="11" t="s">
        <v>381</v>
      </c>
      <c r="G13" s="11" t="s">
        <v>483</v>
      </c>
      <c r="H13" s="48">
        <v>2373</v>
      </c>
      <c r="I13" s="39">
        <v>7</v>
      </c>
      <c r="J13" s="39" t="s">
        <v>428</v>
      </c>
      <c r="K13" s="46">
        <v>180</v>
      </c>
      <c r="L13" s="39">
        <v>0</v>
      </c>
      <c r="M13" s="42">
        <f t="shared" si="0"/>
        <v>180</v>
      </c>
      <c r="N13" s="30"/>
    </row>
    <row r="14" spans="1:14" ht="17.25" customHeight="1" x14ac:dyDescent="0.35">
      <c r="A14" s="69"/>
      <c r="B14" s="37">
        <v>350</v>
      </c>
      <c r="C14" s="38" t="s">
        <v>368</v>
      </c>
      <c r="D14" s="11" t="s">
        <v>369</v>
      </c>
      <c r="E14" s="11" t="s">
        <v>8</v>
      </c>
      <c r="F14" s="11" t="s">
        <v>382</v>
      </c>
      <c r="G14" s="11" t="s">
        <v>383</v>
      </c>
      <c r="H14" s="48">
        <v>2300</v>
      </c>
      <c r="I14" s="39">
        <v>6</v>
      </c>
      <c r="J14" s="39" t="s">
        <v>428</v>
      </c>
      <c r="K14" s="46">
        <v>1440</v>
      </c>
      <c r="L14" s="39">
        <v>0</v>
      </c>
      <c r="M14" s="42">
        <f t="shared" si="0"/>
        <v>1440</v>
      </c>
      <c r="N14" s="30"/>
    </row>
    <row r="15" spans="1:14" ht="17.25" customHeight="1" x14ac:dyDescent="0.35">
      <c r="A15" s="69"/>
      <c r="B15" s="37">
        <v>351</v>
      </c>
      <c r="C15" s="38" t="s">
        <v>368</v>
      </c>
      <c r="D15" s="11" t="s">
        <v>384</v>
      </c>
      <c r="E15" s="11" t="s">
        <v>8</v>
      </c>
      <c r="F15" s="11" t="s">
        <v>384</v>
      </c>
      <c r="G15" s="11" t="s">
        <v>385</v>
      </c>
      <c r="H15" s="48">
        <v>1974</v>
      </c>
      <c r="I15" s="39">
        <v>5</v>
      </c>
      <c r="J15" s="39" t="s">
        <v>428</v>
      </c>
      <c r="K15" s="46">
        <v>180</v>
      </c>
      <c r="L15" s="39">
        <v>0</v>
      </c>
      <c r="M15" s="42">
        <f t="shared" si="0"/>
        <v>180</v>
      </c>
      <c r="N15" s="30"/>
    </row>
    <row r="16" spans="1:14" ht="17.25" customHeight="1" x14ac:dyDescent="0.35">
      <c r="A16" s="69"/>
      <c r="B16" s="37">
        <v>352</v>
      </c>
      <c r="C16" s="38" t="s">
        <v>368</v>
      </c>
      <c r="D16" s="11" t="s">
        <v>384</v>
      </c>
      <c r="E16" s="11" t="s">
        <v>8</v>
      </c>
      <c r="F16" s="11" t="s">
        <v>384</v>
      </c>
      <c r="G16" s="11" t="s">
        <v>384</v>
      </c>
      <c r="H16" s="48">
        <v>1833</v>
      </c>
      <c r="I16" s="39">
        <v>5</v>
      </c>
      <c r="J16" s="39" t="s">
        <v>428</v>
      </c>
      <c r="K16" s="46">
        <v>6888</v>
      </c>
      <c r="L16" s="39">
        <v>0</v>
      </c>
      <c r="M16" s="42">
        <f t="shared" si="0"/>
        <v>6888</v>
      </c>
      <c r="N16" s="30"/>
    </row>
    <row r="17" spans="1:14" ht="17.25" customHeight="1" x14ac:dyDescent="0.35">
      <c r="A17" s="69"/>
      <c r="B17" s="37">
        <v>353</v>
      </c>
      <c r="C17" s="38" t="s">
        <v>368</v>
      </c>
      <c r="D17" s="11" t="s">
        <v>386</v>
      </c>
      <c r="E17" s="11" t="s">
        <v>8</v>
      </c>
      <c r="F17" s="11" t="s">
        <v>387</v>
      </c>
      <c r="G17" s="11" t="s">
        <v>388</v>
      </c>
      <c r="H17" s="48">
        <v>1670</v>
      </c>
      <c r="I17" s="39">
        <v>4</v>
      </c>
      <c r="J17" s="39" t="s">
        <v>428</v>
      </c>
      <c r="K17" s="46">
        <v>1440</v>
      </c>
      <c r="L17" s="39">
        <v>0</v>
      </c>
      <c r="M17" s="42">
        <f t="shared" si="0"/>
        <v>1440</v>
      </c>
      <c r="N17" s="30"/>
    </row>
    <row r="18" spans="1:14" ht="17.25" customHeight="1" x14ac:dyDescent="0.35">
      <c r="A18" s="69"/>
      <c r="B18" s="37">
        <v>354</v>
      </c>
      <c r="C18" s="38" t="s">
        <v>368</v>
      </c>
      <c r="D18" s="11" t="s">
        <v>386</v>
      </c>
      <c r="E18" s="11" t="s">
        <v>8</v>
      </c>
      <c r="F18" s="11" t="s">
        <v>389</v>
      </c>
      <c r="G18" s="11" t="s">
        <v>408</v>
      </c>
      <c r="H18" s="48">
        <v>1721</v>
      </c>
      <c r="I18" s="39">
        <v>4</v>
      </c>
      <c r="J18" s="39" t="s">
        <v>428</v>
      </c>
      <c r="K18" s="46">
        <v>800</v>
      </c>
      <c r="L18" s="39">
        <v>0</v>
      </c>
      <c r="M18" s="42">
        <f t="shared" si="0"/>
        <v>800</v>
      </c>
      <c r="N18" s="30"/>
    </row>
    <row r="19" spans="1:14" ht="17.25" customHeight="1" x14ac:dyDescent="0.35">
      <c r="A19" s="69"/>
      <c r="B19" s="37">
        <v>355</v>
      </c>
      <c r="C19" s="38" t="s">
        <v>368</v>
      </c>
      <c r="D19" s="11" t="s">
        <v>386</v>
      </c>
      <c r="E19" s="11" t="s">
        <v>8</v>
      </c>
      <c r="F19" s="11" t="s">
        <v>390</v>
      </c>
      <c r="G19" s="11" t="s">
        <v>390</v>
      </c>
      <c r="H19" s="48">
        <v>1665</v>
      </c>
      <c r="I19" s="39">
        <v>4</v>
      </c>
      <c r="J19" s="39" t="s">
        <v>428</v>
      </c>
      <c r="K19" s="46">
        <v>10900</v>
      </c>
      <c r="L19" s="39">
        <v>0</v>
      </c>
      <c r="M19" s="42">
        <f t="shared" si="0"/>
        <v>10900</v>
      </c>
      <c r="N19" s="30"/>
    </row>
    <row r="20" spans="1:14" ht="17.25" customHeight="1" x14ac:dyDescent="0.35">
      <c r="A20" s="69"/>
      <c r="B20" s="37">
        <v>356</v>
      </c>
      <c r="C20" s="38" t="s">
        <v>368</v>
      </c>
      <c r="D20" s="11" t="s">
        <v>386</v>
      </c>
      <c r="E20" s="11" t="s">
        <v>8</v>
      </c>
      <c r="F20" s="11" t="s">
        <v>391</v>
      </c>
      <c r="G20" s="11" t="s">
        <v>391</v>
      </c>
      <c r="H20" s="48">
        <v>2186</v>
      </c>
      <c r="I20" s="39">
        <v>6</v>
      </c>
      <c r="J20" s="39" t="s">
        <v>428</v>
      </c>
      <c r="K20" s="46">
        <v>5900</v>
      </c>
      <c r="L20" s="39">
        <v>0</v>
      </c>
      <c r="M20" s="42">
        <f t="shared" si="0"/>
        <v>5900</v>
      </c>
      <c r="N20" s="30"/>
    </row>
    <row r="21" spans="1:14" ht="17.25" customHeight="1" x14ac:dyDescent="0.35">
      <c r="A21" s="69"/>
      <c r="B21" s="37">
        <v>357</v>
      </c>
      <c r="C21" s="38" t="s">
        <v>368</v>
      </c>
      <c r="D21" s="11" t="s">
        <v>386</v>
      </c>
      <c r="E21" s="11" t="s">
        <v>8</v>
      </c>
      <c r="F21" s="11" t="s">
        <v>393</v>
      </c>
      <c r="G21" s="11" t="s">
        <v>393</v>
      </c>
      <c r="H21" s="48">
        <v>2076</v>
      </c>
      <c r="I21" s="39">
        <v>5</v>
      </c>
      <c r="J21" s="39" t="s">
        <v>428</v>
      </c>
      <c r="K21" s="46">
        <v>500</v>
      </c>
      <c r="L21" s="39">
        <v>0</v>
      </c>
      <c r="M21" s="42">
        <f t="shared" si="0"/>
        <v>500</v>
      </c>
      <c r="N21" s="30"/>
    </row>
    <row r="22" spans="1:14" ht="17.25" customHeight="1" x14ac:dyDescent="0.35">
      <c r="A22" s="69"/>
      <c r="B22" s="37">
        <v>358</v>
      </c>
      <c r="C22" s="38" t="s">
        <v>368</v>
      </c>
      <c r="D22" s="11" t="s">
        <v>386</v>
      </c>
      <c r="E22" s="11" t="s">
        <v>8</v>
      </c>
      <c r="F22" s="11" t="s">
        <v>394</v>
      </c>
      <c r="G22" s="11" t="s">
        <v>394</v>
      </c>
      <c r="H22" s="48">
        <v>2091</v>
      </c>
      <c r="I22" s="39">
        <v>5</v>
      </c>
      <c r="J22" s="39" t="s">
        <v>428</v>
      </c>
      <c r="K22" s="46">
        <v>7400</v>
      </c>
      <c r="L22" s="39">
        <v>0</v>
      </c>
      <c r="M22" s="42">
        <f t="shared" si="0"/>
        <v>7400</v>
      </c>
      <c r="N22" s="30"/>
    </row>
    <row r="23" spans="1:14" ht="17.25" customHeight="1" x14ac:dyDescent="0.35">
      <c r="A23" s="69"/>
      <c r="B23" s="37">
        <v>359</v>
      </c>
      <c r="C23" s="38" t="s">
        <v>368</v>
      </c>
      <c r="D23" s="11" t="s">
        <v>386</v>
      </c>
      <c r="E23" s="11" t="s">
        <v>8</v>
      </c>
      <c r="F23" s="11" t="s">
        <v>387</v>
      </c>
      <c r="G23" s="11" t="s">
        <v>395</v>
      </c>
      <c r="H23" s="48">
        <v>1622</v>
      </c>
      <c r="I23" s="39">
        <v>4</v>
      </c>
      <c r="J23" s="39" t="s">
        <v>428</v>
      </c>
      <c r="K23" s="46">
        <v>1690</v>
      </c>
      <c r="L23" s="39">
        <v>0</v>
      </c>
      <c r="M23" s="42">
        <f t="shared" si="0"/>
        <v>1690</v>
      </c>
      <c r="N23" s="30"/>
    </row>
    <row r="24" spans="1:14" ht="17.25" customHeight="1" x14ac:dyDescent="0.35">
      <c r="A24" s="69"/>
      <c r="B24" s="37">
        <v>360</v>
      </c>
      <c r="C24" s="38" t="s">
        <v>368</v>
      </c>
      <c r="D24" s="11" t="s">
        <v>386</v>
      </c>
      <c r="E24" s="11" t="s">
        <v>8</v>
      </c>
      <c r="F24" s="11" t="s">
        <v>392</v>
      </c>
      <c r="G24" s="11" t="s">
        <v>396</v>
      </c>
      <c r="H24" s="48">
        <v>1975</v>
      </c>
      <c r="I24" s="39">
        <v>5</v>
      </c>
      <c r="J24" s="39" t="s">
        <v>428</v>
      </c>
      <c r="K24" s="46">
        <v>8440</v>
      </c>
      <c r="L24" s="39">
        <v>0</v>
      </c>
      <c r="M24" s="42">
        <f t="shared" si="0"/>
        <v>8440</v>
      </c>
      <c r="N24" s="30"/>
    </row>
    <row r="25" spans="1:14" ht="17.25" customHeight="1" x14ac:dyDescent="0.35">
      <c r="A25" s="69"/>
      <c r="B25" s="37">
        <v>361</v>
      </c>
      <c r="C25" s="38" t="s">
        <v>368</v>
      </c>
      <c r="D25" s="11" t="s">
        <v>386</v>
      </c>
      <c r="E25" s="11" t="s">
        <v>8</v>
      </c>
      <c r="F25" s="11" t="s">
        <v>389</v>
      </c>
      <c r="G25" s="11" t="s">
        <v>389</v>
      </c>
      <c r="H25" s="48">
        <v>1748</v>
      </c>
      <c r="I25" s="39">
        <v>4</v>
      </c>
      <c r="J25" s="39" t="s">
        <v>428</v>
      </c>
      <c r="K25" s="46">
        <v>2900</v>
      </c>
      <c r="L25" s="39">
        <v>0</v>
      </c>
      <c r="M25" s="42">
        <f t="shared" si="0"/>
        <v>2900</v>
      </c>
      <c r="N25" s="30"/>
    </row>
    <row r="26" spans="1:14" ht="17.25" customHeight="1" x14ac:dyDescent="0.35">
      <c r="A26" s="69"/>
      <c r="B26" s="37">
        <v>362</v>
      </c>
      <c r="C26" s="38" t="s">
        <v>368</v>
      </c>
      <c r="D26" s="11" t="s">
        <v>386</v>
      </c>
      <c r="E26" s="11" t="s">
        <v>8</v>
      </c>
      <c r="F26" s="11" t="s">
        <v>397</v>
      </c>
      <c r="G26" s="11" t="s">
        <v>397</v>
      </c>
      <c r="H26" s="48">
        <v>2055</v>
      </c>
      <c r="I26" s="39">
        <v>5</v>
      </c>
      <c r="J26" s="39" t="s">
        <v>428</v>
      </c>
      <c r="K26" s="46">
        <v>18000</v>
      </c>
      <c r="L26" s="39">
        <v>0</v>
      </c>
      <c r="M26" s="42">
        <f t="shared" si="0"/>
        <v>18000</v>
      </c>
      <c r="N26" s="30"/>
    </row>
    <row r="27" spans="1:14" ht="17.25" customHeight="1" x14ac:dyDescent="0.35">
      <c r="A27" s="69"/>
      <c r="B27" s="37">
        <v>363</v>
      </c>
      <c r="C27" s="38" t="s">
        <v>368</v>
      </c>
      <c r="D27" s="11" t="s">
        <v>386</v>
      </c>
      <c r="E27" s="11" t="s">
        <v>8</v>
      </c>
      <c r="F27" s="11" t="s">
        <v>398</v>
      </c>
      <c r="G27" s="11" t="s">
        <v>398</v>
      </c>
      <c r="H27" s="48">
        <v>2109</v>
      </c>
      <c r="I27" s="39">
        <v>6</v>
      </c>
      <c r="J27" s="39" t="s">
        <v>428</v>
      </c>
      <c r="K27" s="46">
        <v>3240</v>
      </c>
      <c r="L27" s="39">
        <v>0</v>
      </c>
      <c r="M27" s="42">
        <f t="shared" si="0"/>
        <v>3240</v>
      </c>
      <c r="N27" s="30"/>
    </row>
    <row r="28" spans="1:14" ht="17.25" customHeight="1" x14ac:dyDescent="0.35">
      <c r="A28" s="69"/>
      <c r="B28" s="37">
        <v>364</v>
      </c>
      <c r="C28" s="38" t="s">
        <v>368</v>
      </c>
      <c r="D28" s="11" t="s">
        <v>386</v>
      </c>
      <c r="E28" s="11" t="s">
        <v>8</v>
      </c>
      <c r="F28" s="11" t="s">
        <v>399</v>
      </c>
      <c r="G28" s="11" t="s">
        <v>399</v>
      </c>
      <c r="H28" s="48">
        <v>2042</v>
      </c>
      <c r="I28" s="39">
        <v>5</v>
      </c>
      <c r="J28" s="39" t="s">
        <v>428</v>
      </c>
      <c r="K28" s="46">
        <v>2100</v>
      </c>
      <c r="L28" s="39">
        <v>0</v>
      </c>
      <c r="M28" s="42">
        <f t="shared" si="0"/>
        <v>2100</v>
      </c>
      <c r="N28" s="30"/>
    </row>
    <row r="29" spans="1:14" ht="17.25" customHeight="1" x14ac:dyDescent="0.35">
      <c r="A29" s="69"/>
      <c r="B29" s="37">
        <v>365</v>
      </c>
      <c r="C29" s="38" t="s">
        <v>368</v>
      </c>
      <c r="D29" s="11" t="s">
        <v>386</v>
      </c>
      <c r="E29" s="11" t="s">
        <v>8</v>
      </c>
      <c r="F29" s="11" t="s">
        <v>401</v>
      </c>
      <c r="G29" s="11" t="s">
        <v>401</v>
      </c>
      <c r="H29" s="48">
        <v>1992</v>
      </c>
      <c r="I29" s="39">
        <v>5</v>
      </c>
      <c r="J29" s="39" t="s">
        <v>428</v>
      </c>
      <c r="K29" s="46">
        <v>800</v>
      </c>
      <c r="L29" s="39">
        <v>0</v>
      </c>
      <c r="M29" s="42">
        <f t="shared" si="0"/>
        <v>800</v>
      </c>
      <c r="N29" s="30"/>
    </row>
    <row r="30" spans="1:14" ht="17.25" customHeight="1" x14ac:dyDescent="0.35">
      <c r="A30" s="69"/>
      <c r="B30" s="37">
        <v>366</v>
      </c>
      <c r="C30" s="38" t="s">
        <v>368</v>
      </c>
      <c r="D30" s="11" t="s">
        <v>386</v>
      </c>
      <c r="E30" s="11" t="s">
        <v>8</v>
      </c>
      <c r="F30" s="11" t="s">
        <v>402</v>
      </c>
      <c r="G30" s="11" t="s">
        <v>402</v>
      </c>
      <c r="H30" s="48">
        <v>2147</v>
      </c>
      <c r="I30" s="39">
        <v>6</v>
      </c>
      <c r="J30" s="39" t="s">
        <v>428</v>
      </c>
      <c r="K30" s="46">
        <v>60</v>
      </c>
      <c r="L30" s="39">
        <v>0</v>
      </c>
      <c r="M30" s="42">
        <f t="shared" si="0"/>
        <v>60</v>
      </c>
      <c r="N30" s="30"/>
    </row>
    <row r="31" spans="1:14" ht="17.25" customHeight="1" x14ac:dyDescent="0.35">
      <c r="A31" s="69"/>
      <c r="B31" s="37">
        <v>367</v>
      </c>
      <c r="C31" s="38" t="s">
        <v>368</v>
      </c>
      <c r="D31" s="11" t="s">
        <v>386</v>
      </c>
      <c r="E31" s="11" t="s">
        <v>8</v>
      </c>
      <c r="F31" s="11" t="s">
        <v>400</v>
      </c>
      <c r="G31" s="11" t="s">
        <v>403</v>
      </c>
      <c r="H31" s="48">
        <v>2180</v>
      </c>
      <c r="I31" s="39">
        <v>6</v>
      </c>
      <c r="J31" s="39" t="s">
        <v>428</v>
      </c>
      <c r="K31" s="46">
        <v>288</v>
      </c>
      <c r="L31" s="39">
        <v>0</v>
      </c>
      <c r="M31" s="42">
        <f t="shared" si="0"/>
        <v>288</v>
      </c>
      <c r="N31" s="30"/>
    </row>
    <row r="32" spans="1:14" ht="17.25" customHeight="1" x14ac:dyDescent="0.35">
      <c r="A32" s="69"/>
      <c r="B32" s="37">
        <v>368</v>
      </c>
      <c r="C32" s="38" t="s">
        <v>368</v>
      </c>
      <c r="D32" s="11" t="s">
        <v>386</v>
      </c>
      <c r="E32" s="11" t="s">
        <v>8</v>
      </c>
      <c r="F32" s="11" t="s">
        <v>400</v>
      </c>
      <c r="G32" s="11" t="s">
        <v>404</v>
      </c>
      <c r="H32" s="48">
        <v>2183</v>
      </c>
      <c r="I32" s="39">
        <v>6</v>
      </c>
      <c r="J32" s="39" t="s">
        <v>428</v>
      </c>
      <c r="K32" s="46">
        <v>288</v>
      </c>
      <c r="L32" s="39">
        <v>0</v>
      </c>
      <c r="M32" s="42">
        <f t="shared" si="0"/>
        <v>288</v>
      </c>
      <c r="N32" s="30"/>
    </row>
    <row r="33" spans="1:14" ht="17.25" customHeight="1" x14ac:dyDescent="0.35">
      <c r="A33" s="69"/>
      <c r="B33" s="37">
        <v>369</v>
      </c>
      <c r="C33" s="38" t="s">
        <v>368</v>
      </c>
      <c r="D33" s="11" t="s">
        <v>386</v>
      </c>
      <c r="E33" s="11" t="s">
        <v>8</v>
      </c>
      <c r="F33" s="11" t="s">
        <v>405</v>
      </c>
      <c r="G33" s="11" t="s">
        <v>409</v>
      </c>
      <c r="H33" s="48">
        <v>1981</v>
      </c>
      <c r="I33" s="39">
        <v>5</v>
      </c>
      <c r="J33" s="39" t="s">
        <v>428</v>
      </c>
      <c r="K33" s="46">
        <v>160</v>
      </c>
      <c r="L33" s="39">
        <v>0</v>
      </c>
      <c r="M33" s="42">
        <f t="shared" si="0"/>
        <v>160</v>
      </c>
      <c r="N33" s="30"/>
    </row>
    <row r="34" spans="1:14" ht="17.25" customHeight="1" x14ac:dyDescent="0.35">
      <c r="A34" s="69"/>
      <c r="B34" s="37">
        <v>370</v>
      </c>
      <c r="C34" s="38" t="s">
        <v>368</v>
      </c>
      <c r="D34" s="11" t="s">
        <v>386</v>
      </c>
      <c r="E34" s="11" t="s">
        <v>8</v>
      </c>
      <c r="F34" s="11" t="s">
        <v>400</v>
      </c>
      <c r="G34" s="11" t="s">
        <v>400</v>
      </c>
      <c r="H34" s="48">
        <v>2156</v>
      </c>
      <c r="I34" s="39">
        <v>6</v>
      </c>
      <c r="J34" s="39" t="s">
        <v>428</v>
      </c>
      <c r="K34" s="46">
        <v>600</v>
      </c>
      <c r="L34" s="39">
        <v>0</v>
      </c>
      <c r="M34" s="42">
        <f t="shared" si="0"/>
        <v>600</v>
      </c>
      <c r="N34" s="30"/>
    </row>
    <row r="35" spans="1:14" ht="17.25" customHeight="1" x14ac:dyDescent="0.35">
      <c r="A35" s="69"/>
      <c r="B35" s="37">
        <v>371</v>
      </c>
      <c r="C35" s="38" t="s">
        <v>368</v>
      </c>
      <c r="D35" s="11" t="s">
        <v>386</v>
      </c>
      <c r="E35" s="11" t="s">
        <v>8</v>
      </c>
      <c r="F35" s="11" t="s">
        <v>471</v>
      </c>
      <c r="G35" s="11" t="s">
        <v>471</v>
      </c>
      <c r="H35" s="48">
        <v>2253</v>
      </c>
      <c r="I35" s="39">
        <v>5</v>
      </c>
      <c r="J35" s="39" t="s">
        <v>428</v>
      </c>
      <c r="K35" s="46">
        <v>180</v>
      </c>
      <c r="L35" s="39">
        <v>0</v>
      </c>
      <c r="M35" s="42">
        <f t="shared" si="0"/>
        <v>180</v>
      </c>
      <c r="N35" s="30"/>
    </row>
    <row r="36" spans="1:14" ht="17.25" customHeight="1" x14ac:dyDescent="0.35">
      <c r="A36" s="69"/>
      <c r="B36" s="37">
        <v>372</v>
      </c>
      <c r="C36" s="38" t="s">
        <v>368</v>
      </c>
      <c r="D36" s="11" t="s">
        <v>386</v>
      </c>
      <c r="E36" s="11" t="s">
        <v>8</v>
      </c>
      <c r="F36" s="11" t="s">
        <v>487</v>
      </c>
      <c r="G36" s="11" t="s">
        <v>487</v>
      </c>
      <c r="H36" s="48">
        <v>2244</v>
      </c>
      <c r="I36" s="39">
        <v>6</v>
      </c>
      <c r="J36" s="39" t="s">
        <v>428</v>
      </c>
      <c r="K36" s="46">
        <v>200</v>
      </c>
      <c r="L36" s="39">
        <v>0</v>
      </c>
      <c r="M36" s="42">
        <f t="shared" si="0"/>
        <v>200</v>
      </c>
      <c r="N36" s="30"/>
    </row>
    <row r="37" spans="1:14" ht="17.25" customHeight="1" x14ac:dyDescent="0.35">
      <c r="A37" s="69"/>
      <c r="B37" s="37">
        <v>373</v>
      </c>
      <c r="C37" s="38" t="s">
        <v>368</v>
      </c>
      <c r="D37" s="11" t="s">
        <v>386</v>
      </c>
      <c r="E37" s="11" t="s">
        <v>8</v>
      </c>
      <c r="F37" s="11" t="s">
        <v>564</v>
      </c>
      <c r="G37" s="11" t="s">
        <v>564</v>
      </c>
      <c r="H37" s="48">
        <v>1988</v>
      </c>
      <c r="I37" s="39">
        <v>5</v>
      </c>
      <c r="J37" s="39" t="s">
        <v>428</v>
      </c>
      <c r="K37" s="46">
        <v>120</v>
      </c>
      <c r="L37" s="39">
        <v>0</v>
      </c>
      <c r="M37" s="42">
        <f t="shared" si="0"/>
        <v>120</v>
      </c>
      <c r="N37" s="30"/>
    </row>
    <row r="38" spans="1:14" ht="17.25" customHeight="1" x14ac:dyDescent="0.35">
      <c r="A38" s="69"/>
      <c r="B38" s="37">
        <v>374</v>
      </c>
      <c r="C38" s="38" t="s">
        <v>368</v>
      </c>
      <c r="D38" s="11" t="s">
        <v>386</v>
      </c>
      <c r="E38" s="11" t="s">
        <v>8</v>
      </c>
      <c r="F38" s="11" t="s">
        <v>487</v>
      </c>
      <c r="G38" s="11" t="s">
        <v>565</v>
      </c>
      <c r="H38" s="48">
        <v>2268</v>
      </c>
      <c r="I38" s="39">
        <v>6</v>
      </c>
      <c r="J38" s="39" t="s">
        <v>428</v>
      </c>
      <c r="K38" s="46">
        <v>240</v>
      </c>
      <c r="L38" s="39">
        <v>0</v>
      </c>
      <c r="M38" s="42">
        <f t="shared" si="0"/>
        <v>240</v>
      </c>
      <c r="N38" s="30"/>
    </row>
    <row r="39" spans="1:14" ht="17.25" customHeight="1" x14ac:dyDescent="0.35">
      <c r="A39" s="69"/>
      <c r="B39" s="37">
        <v>375</v>
      </c>
      <c r="C39" s="38" t="s">
        <v>368</v>
      </c>
      <c r="D39" s="11" t="s">
        <v>386</v>
      </c>
      <c r="E39" s="11" t="s">
        <v>8</v>
      </c>
      <c r="F39" s="11" t="s">
        <v>566</v>
      </c>
      <c r="G39" s="11" t="s">
        <v>566</v>
      </c>
      <c r="H39" s="48">
        <v>2294</v>
      </c>
      <c r="I39" s="39">
        <v>6</v>
      </c>
      <c r="J39" s="39" t="s">
        <v>428</v>
      </c>
      <c r="K39" s="46">
        <v>720</v>
      </c>
      <c r="L39" s="39">
        <v>0</v>
      </c>
      <c r="M39" s="42">
        <f t="shared" si="0"/>
        <v>720</v>
      </c>
      <c r="N39" s="30"/>
    </row>
    <row r="40" spans="1:14" ht="17.25" customHeight="1" x14ac:dyDescent="0.35">
      <c r="A40" s="69"/>
      <c r="B40" s="37">
        <v>376</v>
      </c>
      <c r="C40" s="38" t="s">
        <v>368</v>
      </c>
      <c r="D40" s="11" t="s">
        <v>386</v>
      </c>
      <c r="E40" s="11" t="s">
        <v>8</v>
      </c>
      <c r="F40" s="11" t="s">
        <v>387</v>
      </c>
      <c r="G40" s="11" t="s">
        <v>387</v>
      </c>
      <c r="H40" s="48">
        <v>1611</v>
      </c>
      <c r="I40" s="39">
        <v>4</v>
      </c>
      <c r="J40" s="39" t="s">
        <v>428</v>
      </c>
      <c r="K40" s="46">
        <v>500</v>
      </c>
      <c r="L40" s="39">
        <v>0</v>
      </c>
      <c r="M40" s="42">
        <f t="shared" si="0"/>
        <v>500</v>
      </c>
      <c r="N40" s="30"/>
    </row>
    <row r="41" spans="1:14" ht="17.25" customHeight="1" x14ac:dyDescent="0.35">
      <c r="A41" s="69"/>
      <c r="B41" s="37">
        <v>377</v>
      </c>
      <c r="C41" s="38" t="s">
        <v>368</v>
      </c>
      <c r="D41" s="11" t="s">
        <v>386</v>
      </c>
      <c r="E41" s="11" t="s">
        <v>8</v>
      </c>
      <c r="F41" s="11" t="s">
        <v>567</v>
      </c>
      <c r="G41" s="11" t="s">
        <v>567</v>
      </c>
      <c r="H41" s="48">
        <v>2296</v>
      </c>
      <c r="I41" s="39">
        <v>6</v>
      </c>
      <c r="J41" s="39" t="s">
        <v>428</v>
      </c>
      <c r="K41" s="46">
        <v>288</v>
      </c>
      <c r="L41" s="39">
        <v>0</v>
      </c>
      <c r="M41" s="42">
        <f t="shared" si="0"/>
        <v>288</v>
      </c>
      <c r="N41" s="30"/>
    </row>
    <row r="42" spans="1:14" ht="17.25" customHeight="1" x14ac:dyDescent="0.35">
      <c r="A42" s="69"/>
      <c r="B42" s="37">
        <v>378</v>
      </c>
      <c r="C42" s="38" t="s">
        <v>368</v>
      </c>
      <c r="D42" s="11" t="s">
        <v>386</v>
      </c>
      <c r="E42" s="11" t="s">
        <v>8</v>
      </c>
      <c r="F42" s="11" t="s">
        <v>616</v>
      </c>
      <c r="G42" s="11" t="s">
        <v>616</v>
      </c>
      <c r="H42" s="48">
        <v>1680</v>
      </c>
      <c r="I42" s="39">
        <v>4</v>
      </c>
      <c r="J42" s="39" t="s">
        <v>428</v>
      </c>
      <c r="K42" s="46">
        <v>240</v>
      </c>
      <c r="L42" s="39">
        <v>0</v>
      </c>
      <c r="M42" s="42">
        <f t="shared" si="0"/>
        <v>240</v>
      </c>
      <c r="N42" s="30"/>
    </row>
    <row r="43" spans="1:14" ht="17.25" customHeight="1" x14ac:dyDescent="0.35">
      <c r="A43" s="69"/>
      <c r="B43" s="37">
        <v>379</v>
      </c>
      <c r="C43" s="38" t="s">
        <v>368</v>
      </c>
      <c r="D43" s="11" t="s">
        <v>386</v>
      </c>
      <c r="E43" s="11" t="s">
        <v>8</v>
      </c>
      <c r="F43" s="11" t="s">
        <v>617</v>
      </c>
      <c r="G43" s="11" t="s">
        <v>617</v>
      </c>
      <c r="H43" s="48">
        <v>1765</v>
      </c>
      <c r="I43" s="39">
        <v>5</v>
      </c>
      <c r="J43" s="39" t="s">
        <v>428</v>
      </c>
      <c r="K43" s="56">
        <v>240</v>
      </c>
      <c r="L43" s="56">
        <f>SUM(L3:L42)</f>
        <v>0</v>
      </c>
      <c r="M43" s="42">
        <f t="shared" si="0"/>
        <v>240</v>
      </c>
      <c r="N43" s="30"/>
    </row>
    <row r="44" spans="1:14" x14ac:dyDescent="0.35">
      <c r="K44" s="64">
        <f>SUM(K3:K43)</f>
        <v>79848</v>
      </c>
      <c r="L44" s="64">
        <f>SUM(L3:L43)</f>
        <v>0</v>
      </c>
      <c r="M44" s="64">
        <f>SUM(M3:M43)</f>
        <v>79848</v>
      </c>
      <c r="N44" s="57"/>
    </row>
  </sheetData>
  <mergeCells count="2">
    <mergeCell ref="A1:N1"/>
    <mergeCell ref="A3:A43"/>
  </mergeCells>
  <phoneticPr fontId="10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N22"/>
  <sheetViews>
    <sheetView showGridLines="0" zoomScale="90" zoomScaleNormal="90" workbookViewId="0">
      <selection activeCell="N12" sqref="N12"/>
    </sheetView>
  </sheetViews>
  <sheetFormatPr defaultColWidth="9.1796875" defaultRowHeight="14" x14ac:dyDescent="0.35"/>
  <cols>
    <col min="1" max="1" width="9.1796875" style="28"/>
    <col min="2" max="2" width="7.26953125" style="28" bestFit="1" customWidth="1"/>
    <col min="3" max="3" width="18.453125" style="28" bestFit="1" customWidth="1"/>
    <col min="4" max="4" width="21" style="28" bestFit="1" customWidth="1"/>
    <col min="5" max="5" width="11.1796875" style="28" customWidth="1"/>
    <col min="6" max="6" width="25.7265625" style="28" bestFit="1" customWidth="1"/>
    <col min="7" max="7" width="28.26953125" style="28" bestFit="1" customWidth="1"/>
    <col min="8" max="8" width="20.54296875" style="28" bestFit="1" customWidth="1"/>
    <col min="9" max="9" width="14.26953125" style="28" customWidth="1"/>
    <col min="10" max="10" width="9.81640625" style="28" customWidth="1"/>
    <col min="11" max="11" width="12.26953125" style="28" customWidth="1"/>
    <col min="12" max="12" width="12.7265625" style="28" customWidth="1"/>
    <col min="13" max="13" width="14.453125" style="28" customWidth="1"/>
    <col min="14" max="14" width="11.7265625" style="28" customWidth="1"/>
    <col min="15" max="16384" width="9.1796875" style="28"/>
  </cols>
  <sheetData>
    <row r="1" spans="1:14" ht="16.5" customHeight="1" x14ac:dyDescent="0.35">
      <c r="A1" s="67" t="str">
        <f>'8(TN KER PY)'!A1:N1</f>
        <v>COMMERCIAL BID: POLYMER &amp; PTA FREIGHT RATE QUOTES FOR 1 YEAR EFFECTIVE FROM 01ST NOVEMBER 2024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ht="34.5" customHeight="1" x14ac:dyDescent="0.35">
      <c r="A2" s="43" t="s">
        <v>444</v>
      </c>
      <c r="B2" s="43" t="s">
        <v>426</v>
      </c>
      <c r="C2" s="43" t="s">
        <v>0</v>
      </c>
      <c r="D2" s="43" t="s">
        <v>1</v>
      </c>
      <c r="E2" s="43" t="s">
        <v>2</v>
      </c>
      <c r="F2" s="43" t="s">
        <v>3</v>
      </c>
      <c r="G2" s="43" t="s">
        <v>4</v>
      </c>
      <c r="H2" s="25" t="s">
        <v>5</v>
      </c>
      <c r="I2" s="25" t="s">
        <v>6</v>
      </c>
      <c r="J2" s="25" t="s">
        <v>427</v>
      </c>
      <c r="K2" s="26" t="s">
        <v>595</v>
      </c>
      <c r="L2" s="26" t="s">
        <v>596</v>
      </c>
      <c r="M2" s="26" t="s">
        <v>593</v>
      </c>
      <c r="N2" s="29" t="s">
        <v>484</v>
      </c>
    </row>
    <row r="3" spans="1:14" ht="17.25" customHeight="1" x14ac:dyDescent="0.35">
      <c r="A3" s="70">
        <v>9</v>
      </c>
      <c r="B3" s="37">
        <v>380</v>
      </c>
      <c r="C3" s="38" t="s">
        <v>488</v>
      </c>
      <c r="D3" s="11" t="s">
        <v>489</v>
      </c>
      <c r="E3" s="11" t="s">
        <v>73</v>
      </c>
      <c r="F3" s="11" t="s">
        <v>490</v>
      </c>
      <c r="G3" s="11" t="s">
        <v>491</v>
      </c>
      <c r="H3" s="48">
        <v>153</v>
      </c>
      <c r="I3" s="39">
        <v>1</v>
      </c>
      <c r="J3" s="39" t="s">
        <v>428</v>
      </c>
      <c r="K3" s="46">
        <v>4000</v>
      </c>
      <c r="L3" s="48">
        <v>0</v>
      </c>
      <c r="M3" s="50">
        <f t="shared" ref="M3:M22" si="0">K3+L3</f>
        <v>4000</v>
      </c>
      <c r="N3" s="22"/>
    </row>
    <row r="4" spans="1:14" ht="17.25" customHeight="1" x14ac:dyDescent="0.35">
      <c r="A4" s="70"/>
      <c r="B4" s="37">
        <v>381</v>
      </c>
      <c r="C4" s="38" t="s">
        <v>488</v>
      </c>
      <c r="D4" s="11" t="s">
        <v>489</v>
      </c>
      <c r="E4" s="11" t="s">
        <v>73</v>
      </c>
      <c r="F4" s="11" t="s">
        <v>490</v>
      </c>
      <c r="G4" s="11" t="s">
        <v>492</v>
      </c>
      <c r="H4" s="48">
        <v>196</v>
      </c>
      <c r="I4" s="39">
        <v>1</v>
      </c>
      <c r="J4" s="39" t="s">
        <v>428</v>
      </c>
      <c r="K4" s="46">
        <v>471</v>
      </c>
      <c r="L4" s="48">
        <v>0</v>
      </c>
      <c r="M4" s="50">
        <f t="shared" si="0"/>
        <v>471</v>
      </c>
      <c r="N4" s="22"/>
    </row>
    <row r="5" spans="1:14" ht="17.25" customHeight="1" x14ac:dyDescent="0.35">
      <c r="A5" s="70"/>
      <c r="B5" s="37">
        <v>382</v>
      </c>
      <c r="C5" s="38" t="s">
        <v>488</v>
      </c>
      <c r="D5" s="11" t="s">
        <v>489</v>
      </c>
      <c r="E5" s="11" t="s">
        <v>73</v>
      </c>
      <c r="F5" s="11" t="s">
        <v>490</v>
      </c>
      <c r="G5" s="11" t="s">
        <v>493</v>
      </c>
      <c r="H5" s="48">
        <v>130</v>
      </c>
      <c r="I5" s="39">
        <v>1</v>
      </c>
      <c r="J5" s="39" t="s">
        <v>428</v>
      </c>
      <c r="K5" s="46">
        <v>2500</v>
      </c>
      <c r="L5" s="48">
        <v>0</v>
      </c>
      <c r="M5" s="50">
        <f t="shared" si="0"/>
        <v>2500</v>
      </c>
      <c r="N5" s="22"/>
    </row>
    <row r="6" spans="1:14" ht="17.25" customHeight="1" x14ac:dyDescent="0.35">
      <c r="A6" s="70"/>
      <c r="B6" s="37">
        <v>383</v>
      </c>
      <c r="C6" s="38" t="s">
        <v>488</v>
      </c>
      <c r="D6" s="11" t="s">
        <v>489</v>
      </c>
      <c r="E6" s="11" t="s">
        <v>73</v>
      </c>
      <c r="F6" s="11" t="s">
        <v>490</v>
      </c>
      <c r="G6" s="11" t="s">
        <v>494</v>
      </c>
      <c r="H6" s="48">
        <v>138</v>
      </c>
      <c r="I6" s="39">
        <v>1</v>
      </c>
      <c r="J6" s="39" t="s">
        <v>428</v>
      </c>
      <c r="K6" s="46">
        <v>180</v>
      </c>
      <c r="L6" s="48">
        <v>0</v>
      </c>
      <c r="M6" s="50">
        <f t="shared" si="0"/>
        <v>180</v>
      </c>
      <c r="N6" s="22"/>
    </row>
    <row r="7" spans="1:14" ht="17.25" customHeight="1" x14ac:dyDescent="0.35">
      <c r="A7" s="70"/>
      <c r="B7" s="37">
        <v>384</v>
      </c>
      <c r="C7" s="38" t="s">
        <v>488</v>
      </c>
      <c r="D7" s="11" t="s">
        <v>489</v>
      </c>
      <c r="E7" s="11" t="s">
        <v>73</v>
      </c>
      <c r="F7" s="11" t="s">
        <v>495</v>
      </c>
      <c r="G7" s="11" t="s">
        <v>496</v>
      </c>
      <c r="H7" s="48">
        <v>173</v>
      </c>
      <c r="I7" s="39">
        <v>1</v>
      </c>
      <c r="J7" s="39" t="s">
        <v>428</v>
      </c>
      <c r="K7" s="46">
        <v>582</v>
      </c>
      <c r="L7" s="48">
        <v>0</v>
      </c>
      <c r="M7" s="50">
        <f t="shared" si="0"/>
        <v>582</v>
      </c>
      <c r="N7" s="22"/>
    </row>
    <row r="8" spans="1:14" ht="17.25" customHeight="1" x14ac:dyDescent="0.35">
      <c r="A8" s="70"/>
      <c r="B8" s="37">
        <v>385</v>
      </c>
      <c r="C8" s="38" t="s">
        <v>488</v>
      </c>
      <c r="D8" s="11" t="s">
        <v>489</v>
      </c>
      <c r="E8" s="11" t="s">
        <v>73</v>
      </c>
      <c r="F8" s="11" t="s">
        <v>495</v>
      </c>
      <c r="G8" s="11" t="s">
        <v>497</v>
      </c>
      <c r="H8" s="48">
        <v>142</v>
      </c>
      <c r="I8" s="39">
        <v>1</v>
      </c>
      <c r="J8" s="39" t="s">
        <v>428</v>
      </c>
      <c r="K8" s="46">
        <v>3894.0000000000005</v>
      </c>
      <c r="L8" s="48">
        <v>0</v>
      </c>
      <c r="M8" s="50">
        <f t="shared" si="0"/>
        <v>3894.0000000000005</v>
      </c>
      <c r="N8" s="22"/>
    </row>
    <row r="9" spans="1:14" ht="17.25" customHeight="1" x14ac:dyDescent="0.35">
      <c r="A9" s="70"/>
      <c r="B9" s="37">
        <v>386</v>
      </c>
      <c r="C9" s="38" t="s">
        <v>488</v>
      </c>
      <c r="D9" s="11" t="s">
        <v>489</v>
      </c>
      <c r="E9" s="11" t="s">
        <v>73</v>
      </c>
      <c r="F9" s="11" t="s">
        <v>490</v>
      </c>
      <c r="G9" s="11" t="s">
        <v>498</v>
      </c>
      <c r="H9" s="48">
        <v>177</v>
      </c>
      <c r="I9" s="39">
        <v>1</v>
      </c>
      <c r="J9" s="39" t="s">
        <v>428</v>
      </c>
      <c r="K9" s="46">
        <v>650</v>
      </c>
      <c r="L9" s="48">
        <v>0</v>
      </c>
      <c r="M9" s="50">
        <f t="shared" si="0"/>
        <v>650</v>
      </c>
      <c r="N9" s="22"/>
    </row>
    <row r="10" spans="1:14" ht="17.25" customHeight="1" x14ac:dyDescent="0.35">
      <c r="A10" s="70"/>
      <c r="B10" s="37">
        <v>387</v>
      </c>
      <c r="C10" s="38" t="s">
        <v>488</v>
      </c>
      <c r="D10" s="11" t="s">
        <v>489</v>
      </c>
      <c r="E10" s="11" t="s">
        <v>73</v>
      </c>
      <c r="F10" s="11" t="s">
        <v>499</v>
      </c>
      <c r="G10" s="11" t="s">
        <v>500</v>
      </c>
      <c r="H10" s="48">
        <v>135</v>
      </c>
      <c r="I10" s="39">
        <v>1</v>
      </c>
      <c r="J10" s="39" t="s">
        <v>428</v>
      </c>
      <c r="K10" s="46">
        <v>8200</v>
      </c>
      <c r="L10" s="48">
        <v>0</v>
      </c>
      <c r="M10" s="50">
        <f t="shared" si="0"/>
        <v>8200</v>
      </c>
      <c r="N10" s="22"/>
    </row>
    <row r="11" spans="1:14" ht="17.25" customHeight="1" x14ac:dyDescent="0.35">
      <c r="A11" s="70"/>
      <c r="B11" s="37">
        <v>388</v>
      </c>
      <c r="C11" s="38" t="s">
        <v>488</v>
      </c>
      <c r="D11" s="11" t="s">
        <v>489</v>
      </c>
      <c r="E11" s="11" t="s">
        <v>73</v>
      </c>
      <c r="F11" s="11" t="s">
        <v>499</v>
      </c>
      <c r="G11" s="11" t="s">
        <v>501</v>
      </c>
      <c r="H11" s="48">
        <v>136</v>
      </c>
      <c r="I11" s="39">
        <v>1</v>
      </c>
      <c r="J11" s="39" t="s">
        <v>428</v>
      </c>
      <c r="K11" s="46">
        <v>4422</v>
      </c>
      <c r="L11" s="48">
        <v>0</v>
      </c>
      <c r="M11" s="50">
        <f t="shared" si="0"/>
        <v>4422</v>
      </c>
      <c r="N11" s="22"/>
    </row>
    <row r="12" spans="1:14" ht="17.25" customHeight="1" x14ac:dyDescent="0.35">
      <c r="A12" s="70"/>
      <c r="B12" s="37">
        <v>389</v>
      </c>
      <c r="C12" s="38" t="s">
        <v>488</v>
      </c>
      <c r="D12" s="11" t="s">
        <v>489</v>
      </c>
      <c r="E12" s="11" t="s">
        <v>73</v>
      </c>
      <c r="F12" s="11" t="s">
        <v>499</v>
      </c>
      <c r="G12" s="11" t="s">
        <v>502</v>
      </c>
      <c r="H12" s="48">
        <v>132</v>
      </c>
      <c r="I12" s="39">
        <v>1</v>
      </c>
      <c r="J12" s="39" t="s">
        <v>428</v>
      </c>
      <c r="K12" s="46">
        <v>2784</v>
      </c>
      <c r="L12" s="48">
        <v>0</v>
      </c>
      <c r="M12" s="50">
        <f t="shared" si="0"/>
        <v>2784</v>
      </c>
      <c r="N12" s="22"/>
    </row>
    <row r="13" spans="1:14" ht="17.25" customHeight="1" x14ac:dyDescent="0.35">
      <c r="A13" s="70"/>
      <c r="B13" s="37">
        <v>390</v>
      </c>
      <c r="C13" s="38" t="s">
        <v>488</v>
      </c>
      <c r="D13" s="11" t="s">
        <v>489</v>
      </c>
      <c r="E13" s="11" t="s">
        <v>73</v>
      </c>
      <c r="F13" s="11" t="s">
        <v>499</v>
      </c>
      <c r="G13" s="11" t="s">
        <v>503</v>
      </c>
      <c r="H13" s="48">
        <v>130</v>
      </c>
      <c r="I13" s="39">
        <v>1</v>
      </c>
      <c r="J13" s="39" t="s">
        <v>428</v>
      </c>
      <c r="K13" s="46">
        <v>998</v>
      </c>
      <c r="L13" s="48">
        <v>0</v>
      </c>
      <c r="M13" s="50">
        <f t="shared" si="0"/>
        <v>998</v>
      </c>
      <c r="N13" s="22"/>
    </row>
    <row r="14" spans="1:14" ht="17.25" customHeight="1" x14ac:dyDescent="0.35">
      <c r="A14" s="70"/>
      <c r="B14" s="37">
        <v>391</v>
      </c>
      <c r="C14" s="38" t="s">
        <v>488</v>
      </c>
      <c r="D14" s="11" t="s">
        <v>489</v>
      </c>
      <c r="E14" s="11" t="s">
        <v>73</v>
      </c>
      <c r="F14" s="11" t="s">
        <v>490</v>
      </c>
      <c r="G14" s="11" t="s">
        <v>504</v>
      </c>
      <c r="H14" s="48">
        <v>167</v>
      </c>
      <c r="I14" s="39">
        <v>1</v>
      </c>
      <c r="J14" s="39" t="s">
        <v>428</v>
      </c>
      <c r="K14" s="46">
        <v>8916</v>
      </c>
      <c r="L14" s="48">
        <v>0</v>
      </c>
      <c r="M14" s="50">
        <f t="shared" si="0"/>
        <v>8916</v>
      </c>
      <c r="N14" s="22"/>
    </row>
    <row r="15" spans="1:14" ht="17.25" customHeight="1" x14ac:dyDescent="0.35">
      <c r="A15" s="70"/>
      <c r="B15" s="37">
        <v>392</v>
      </c>
      <c r="C15" s="38" t="s">
        <v>488</v>
      </c>
      <c r="D15" s="11" t="s">
        <v>489</v>
      </c>
      <c r="E15" s="11" t="s">
        <v>73</v>
      </c>
      <c r="F15" s="11" t="s">
        <v>495</v>
      </c>
      <c r="G15" s="11" t="s">
        <v>505</v>
      </c>
      <c r="H15" s="48">
        <v>145</v>
      </c>
      <c r="I15" s="39">
        <v>1</v>
      </c>
      <c r="J15" s="39" t="s">
        <v>428</v>
      </c>
      <c r="K15" s="46">
        <v>360</v>
      </c>
      <c r="L15" s="48">
        <v>0</v>
      </c>
      <c r="M15" s="50">
        <f t="shared" si="0"/>
        <v>360</v>
      </c>
      <c r="N15" s="22"/>
    </row>
    <row r="16" spans="1:14" ht="17.25" customHeight="1" x14ac:dyDescent="0.35">
      <c r="A16" s="70"/>
      <c r="B16" s="37">
        <v>393</v>
      </c>
      <c r="C16" s="38" t="s">
        <v>488</v>
      </c>
      <c r="D16" s="11" t="s">
        <v>489</v>
      </c>
      <c r="E16" s="11" t="s">
        <v>73</v>
      </c>
      <c r="F16" s="11" t="s">
        <v>495</v>
      </c>
      <c r="G16" s="11" t="s">
        <v>506</v>
      </c>
      <c r="H16" s="48">
        <v>156</v>
      </c>
      <c r="I16" s="39">
        <v>1</v>
      </c>
      <c r="J16" s="39" t="s">
        <v>428</v>
      </c>
      <c r="K16" s="46">
        <v>4666</v>
      </c>
      <c r="L16" s="48">
        <v>0</v>
      </c>
      <c r="M16" s="50">
        <f t="shared" si="0"/>
        <v>4666</v>
      </c>
      <c r="N16" s="22"/>
    </row>
    <row r="17" spans="1:14" ht="17.25" customHeight="1" x14ac:dyDescent="0.35">
      <c r="A17" s="70"/>
      <c r="B17" s="37">
        <v>394</v>
      </c>
      <c r="C17" s="38" t="s">
        <v>488</v>
      </c>
      <c r="D17" s="11" t="s">
        <v>489</v>
      </c>
      <c r="E17" s="11" t="s">
        <v>73</v>
      </c>
      <c r="F17" s="11" t="s">
        <v>490</v>
      </c>
      <c r="G17" s="11" t="s">
        <v>507</v>
      </c>
      <c r="H17" s="48">
        <v>129</v>
      </c>
      <c r="I17" s="39">
        <v>1</v>
      </c>
      <c r="J17" s="39" t="s">
        <v>428</v>
      </c>
      <c r="K17" s="46">
        <v>475</v>
      </c>
      <c r="L17" s="48">
        <v>0</v>
      </c>
      <c r="M17" s="50">
        <f t="shared" si="0"/>
        <v>475</v>
      </c>
      <c r="N17" s="22"/>
    </row>
    <row r="18" spans="1:14" ht="17.25" customHeight="1" x14ac:dyDescent="0.35">
      <c r="A18" s="70"/>
      <c r="B18" s="37">
        <v>395</v>
      </c>
      <c r="C18" s="38" t="s">
        <v>488</v>
      </c>
      <c r="D18" s="11" t="s">
        <v>489</v>
      </c>
      <c r="E18" s="11" t="s">
        <v>73</v>
      </c>
      <c r="F18" s="11" t="s">
        <v>499</v>
      </c>
      <c r="G18" s="11" t="s">
        <v>508</v>
      </c>
      <c r="H18" s="48">
        <v>120</v>
      </c>
      <c r="I18" s="39">
        <v>1</v>
      </c>
      <c r="J18" s="39" t="s">
        <v>428</v>
      </c>
      <c r="K18" s="46">
        <v>132</v>
      </c>
      <c r="L18" s="48">
        <v>0</v>
      </c>
      <c r="M18" s="50">
        <f t="shared" si="0"/>
        <v>132</v>
      </c>
      <c r="N18" s="22"/>
    </row>
    <row r="19" spans="1:14" ht="17.25" customHeight="1" x14ac:dyDescent="0.35">
      <c r="A19" s="70"/>
      <c r="B19" s="37">
        <v>396</v>
      </c>
      <c r="C19" s="38" t="s">
        <v>488</v>
      </c>
      <c r="D19" s="11" t="s">
        <v>489</v>
      </c>
      <c r="E19" s="11" t="s">
        <v>73</v>
      </c>
      <c r="F19" s="11" t="s">
        <v>495</v>
      </c>
      <c r="G19" s="11" t="s">
        <v>509</v>
      </c>
      <c r="H19" s="48">
        <v>141</v>
      </c>
      <c r="I19" s="39">
        <v>1</v>
      </c>
      <c r="J19" s="39" t="s">
        <v>428</v>
      </c>
      <c r="K19" s="46">
        <v>250</v>
      </c>
      <c r="L19" s="48">
        <v>0</v>
      </c>
      <c r="M19" s="50">
        <f t="shared" si="0"/>
        <v>250</v>
      </c>
      <c r="N19" s="22"/>
    </row>
    <row r="20" spans="1:14" ht="17.25" customHeight="1" x14ac:dyDescent="0.35">
      <c r="A20" s="70"/>
      <c r="B20" s="37">
        <v>397</v>
      </c>
      <c r="C20" s="38" t="s">
        <v>488</v>
      </c>
      <c r="D20" s="11" t="s">
        <v>489</v>
      </c>
      <c r="E20" s="11" t="s">
        <v>73</v>
      </c>
      <c r="F20" s="11" t="s">
        <v>495</v>
      </c>
      <c r="G20" s="11" t="s">
        <v>510</v>
      </c>
      <c r="H20" s="48">
        <v>154</v>
      </c>
      <c r="I20" s="39">
        <v>1</v>
      </c>
      <c r="J20" s="39" t="s">
        <v>428</v>
      </c>
      <c r="K20" s="46">
        <v>180</v>
      </c>
      <c r="L20" s="48">
        <v>0</v>
      </c>
      <c r="M20" s="50">
        <f t="shared" si="0"/>
        <v>180</v>
      </c>
      <c r="N20" s="22"/>
    </row>
    <row r="21" spans="1:14" ht="17.25" customHeight="1" x14ac:dyDescent="0.35">
      <c r="A21" s="70"/>
      <c r="B21" s="37">
        <v>398</v>
      </c>
      <c r="C21" s="38" t="s">
        <v>488</v>
      </c>
      <c r="D21" s="11" t="s">
        <v>489</v>
      </c>
      <c r="E21" s="11" t="s">
        <v>73</v>
      </c>
      <c r="F21" s="11" t="s">
        <v>495</v>
      </c>
      <c r="G21" s="11" t="s">
        <v>511</v>
      </c>
      <c r="H21" s="48">
        <v>165</v>
      </c>
      <c r="I21" s="39">
        <v>1</v>
      </c>
      <c r="J21" s="39" t="s">
        <v>428</v>
      </c>
      <c r="K21" s="46">
        <v>1373</v>
      </c>
      <c r="L21" s="48">
        <v>0</v>
      </c>
      <c r="M21" s="50">
        <f t="shared" si="0"/>
        <v>1373</v>
      </c>
      <c r="N21" s="22"/>
    </row>
    <row r="22" spans="1:14" ht="17.25" customHeight="1" x14ac:dyDescent="0.35">
      <c r="B22" s="27"/>
      <c r="C22" s="27"/>
      <c r="D22" s="27"/>
      <c r="E22" s="27"/>
      <c r="F22" s="27"/>
      <c r="G22" s="27"/>
      <c r="H22" s="27"/>
      <c r="I22" s="27"/>
      <c r="J22" s="27"/>
      <c r="K22" s="49">
        <f>SUM(K3:K21)</f>
        <v>45033</v>
      </c>
      <c r="L22" s="49">
        <f>SUM(L3:L21)</f>
        <v>0</v>
      </c>
      <c r="M22" s="50">
        <f t="shared" si="0"/>
        <v>45033</v>
      </c>
      <c r="N22" s="22"/>
    </row>
  </sheetData>
  <mergeCells count="2">
    <mergeCell ref="A3:A21"/>
    <mergeCell ref="A1:N1"/>
  </mergeCells>
  <phoneticPr fontId="10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N38"/>
  <sheetViews>
    <sheetView showGridLines="0" zoomScale="90" zoomScaleNormal="90" workbookViewId="0">
      <selection activeCell="K3" sqref="K3:N38"/>
    </sheetView>
  </sheetViews>
  <sheetFormatPr defaultColWidth="9.1796875" defaultRowHeight="14" x14ac:dyDescent="0.35"/>
  <cols>
    <col min="1" max="1" width="9.1796875" style="28"/>
    <col min="2" max="2" width="7.26953125" style="28" bestFit="1" customWidth="1"/>
    <col min="3" max="3" width="18.453125" style="28" bestFit="1" customWidth="1"/>
    <col min="4" max="4" width="21" style="28" bestFit="1" customWidth="1"/>
    <col min="5" max="5" width="10.26953125" style="28" customWidth="1"/>
    <col min="6" max="6" width="25.7265625" style="28" bestFit="1" customWidth="1"/>
    <col min="7" max="7" width="28.26953125" style="28" bestFit="1" customWidth="1"/>
    <col min="8" max="8" width="20.54296875" style="28" bestFit="1" customWidth="1"/>
    <col min="9" max="9" width="14.26953125" style="28" customWidth="1"/>
    <col min="10" max="12" width="11" style="28" customWidth="1"/>
    <col min="13" max="13" width="15.1796875" style="28" customWidth="1"/>
    <col min="14" max="14" width="12.1796875" style="28" customWidth="1"/>
    <col min="15" max="16384" width="9.1796875" style="28"/>
  </cols>
  <sheetData>
    <row r="1" spans="1:14" ht="16.5" customHeight="1" x14ac:dyDescent="0.35">
      <c r="A1" s="67" t="str">
        <f>'9(WB-K)'!A1:M1</f>
        <v>COMMERCIAL BID: POLYMER &amp; PTA FREIGHT RATE QUOTES FOR 1 YEAR EFFECTIVE FROM 01ST NOVEMBER 2024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ht="35.25" customHeight="1" x14ac:dyDescent="0.35">
      <c r="A2" s="43" t="s">
        <v>444</v>
      </c>
      <c r="B2" s="43" t="s">
        <v>426</v>
      </c>
      <c r="C2" s="43" t="s">
        <v>0</v>
      </c>
      <c r="D2" s="43" t="s">
        <v>1</v>
      </c>
      <c r="E2" s="43" t="s">
        <v>2</v>
      </c>
      <c r="F2" s="43" t="s">
        <v>3</v>
      </c>
      <c r="G2" s="43" t="s">
        <v>4</v>
      </c>
      <c r="H2" s="25" t="s">
        <v>5</v>
      </c>
      <c r="I2" s="25" t="s">
        <v>6</v>
      </c>
      <c r="J2" s="25" t="s">
        <v>427</v>
      </c>
      <c r="K2" s="26" t="s">
        <v>595</v>
      </c>
      <c r="L2" s="26" t="s">
        <v>596</v>
      </c>
      <c r="M2" s="26" t="s">
        <v>593</v>
      </c>
      <c r="N2" s="29" t="s">
        <v>484</v>
      </c>
    </row>
    <row r="3" spans="1:14" ht="17.25" customHeight="1" x14ac:dyDescent="0.35">
      <c r="A3" s="70">
        <v>10</v>
      </c>
      <c r="B3" s="37">
        <v>399</v>
      </c>
      <c r="C3" s="38" t="s">
        <v>512</v>
      </c>
      <c r="D3" s="11" t="s">
        <v>489</v>
      </c>
      <c r="E3" s="11" t="s">
        <v>73</v>
      </c>
      <c r="F3" s="11" t="s">
        <v>513</v>
      </c>
      <c r="G3" s="11" t="s">
        <v>514</v>
      </c>
      <c r="H3" s="48">
        <v>160</v>
      </c>
      <c r="I3" s="39">
        <v>0</v>
      </c>
      <c r="J3" s="39" t="s">
        <v>428</v>
      </c>
      <c r="K3" s="52">
        <v>634</v>
      </c>
      <c r="L3" s="48">
        <v>0</v>
      </c>
      <c r="M3" s="50">
        <f t="shared" ref="M3:M38" si="0">K3+L3</f>
        <v>634</v>
      </c>
      <c r="N3" s="58"/>
    </row>
    <row r="4" spans="1:14" ht="17.25" customHeight="1" x14ac:dyDescent="0.35">
      <c r="A4" s="70"/>
      <c r="B4" s="37">
        <v>400</v>
      </c>
      <c r="C4" s="38" t="s">
        <v>512</v>
      </c>
      <c r="D4" s="11" t="s">
        <v>489</v>
      </c>
      <c r="E4" s="11" t="s">
        <v>73</v>
      </c>
      <c r="F4" s="11" t="s">
        <v>513</v>
      </c>
      <c r="G4" s="11" t="s">
        <v>515</v>
      </c>
      <c r="H4" s="48">
        <v>131</v>
      </c>
      <c r="I4" s="39">
        <v>0</v>
      </c>
      <c r="J4" s="39" t="s">
        <v>428</v>
      </c>
      <c r="K4" s="52">
        <v>1746</v>
      </c>
      <c r="L4" s="48">
        <v>0</v>
      </c>
      <c r="M4" s="50">
        <f t="shared" si="0"/>
        <v>1746</v>
      </c>
      <c r="N4" s="58"/>
    </row>
    <row r="5" spans="1:14" ht="17.25" customHeight="1" x14ac:dyDescent="0.35">
      <c r="A5" s="70"/>
      <c r="B5" s="37">
        <v>401</v>
      </c>
      <c r="C5" s="38" t="s">
        <v>512</v>
      </c>
      <c r="D5" s="11" t="s">
        <v>489</v>
      </c>
      <c r="E5" s="11" t="s">
        <v>73</v>
      </c>
      <c r="F5" s="11" t="s">
        <v>513</v>
      </c>
      <c r="G5" s="11" t="s">
        <v>516</v>
      </c>
      <c r="H5" s="48">
        <v>160</v>
      </c>
      <c r="I5" s="39">
        <v>0</v>
      </c>
      <c r="J5" s="39" t="s">
        <v>428</v>
      </c>
      <c r="K5" s="52">
        <v>180</v>
      </c>
      <c r="L5" s="48">
        <v>0</v>
      </c>
      <c r="M5" s="50">
        <f t="shared" si="0"/>
        <v>180</v>
      </c>
      <c r="N5" s="58"/>
    </row>
    <row r="6" spans="1:14" ht="17.25" customHeight="1" x14ac:dyDescent="0.35">
      <c r="A6" s="70"/>
      <c r="B6" s="37">
        <v>402</v>
      </c>
      <c r="C6" s="38" t="s">
        <v>512</v>
      </c>
      <c r="D6" s="11" t="s">
        <v>489</v>
      </c>
      <c r="E6" s="11" t="s">
        <v>73</v>
      </c>
      <c r="F6" s="11" t="s">
        <v>517</v>
      </c>
      <c r="G6" s="11" t="s">
        <v>518</v>
      </c>
      <c r="H6" s="48">
        <v>340</v>
      </c>
      <c r="I6" s="39">
        <v>1</v>
      </c>
      <c r="J6" s="39" t="s">
        <v>428</v>
      </c>
      <c r="K6" s="52">
        <v>10000</v>
      </c>
      <c r="L6" s="48">
        <v>0</v>
      </c>
      <c r="M6" s="50">
        <f t="shared" si="0"/>
        <v>10000</v>
      </c>
      <c r="N6" s="58"/>
    </row>
    <row r="7" spans="1:14" ht="17.25" customHeight="1" x14ac:dyDescent="0.35">
      <c r="A7" s="70"/>
      <c r="B7" s="37">
        <v>403</v>
      </c>
      <c r="C7" s="38" t="s">
        <v>512</v>
      </c>
      <c r="D7" s="11" t="s">
        <v>489</v>
      </c>
      <c r="E7" s="11" t="s">
        <v>73</v>
      </c>
      <c r="F7" s="11" t="s">
        <v>519</v>
      </c>
      <c r="G7" s="11" t="s">
        <v>520</v>
      </c>
      <c r="H7" s="48">
        <v>336</v>
      </c>
      <c r="I7" s="39">
        <v>1</v>
      </c>
      <c r="J7" s="39" t="s">
        <v>428</v>
      </c>
      <c r="K7" s="52">
        <v>4842</v>
      </c>
      <c r="L7" s="48">
        <v>0</v>
      </c>
      <c r="M7" s="50">
        <f t="shared" si="0"/>
        <v>4842</v>
      </c>
      <c r="N7" s="58"/>
    </row>
    <row r="8" spans="1:14" ht="17.25" customHeight="1" x14ac:dyDescent="0.35">
      <c r="A8" s="70"/>
      <c r="B8" s="37">
        <v>404</v>
      </c>
      <c r="C8" s="38" t="s">
        <v>512</v>
      </c>
      <c r="D8" s="11" t="s">
        <v>489</v>
      </c>
      <c r="E8" s="11" t="s">
        <v>73</v>
      </c>
      <c r="F8" s="11" t="s">
        <v>521</v>
      </c>
      <c r="G8" s="11" t="s">
        <v>522</v>
      </c>
      <c r="H8" s="48">
        <v>585</v>
      </c>
      <c r="I8" s="39">
        <v>2</v>
      </c>
      <c r="J8" s="39" t="s">
        <v>428</v>
      </c>
      <c r="K8" s="52">
        <v>840</v>
      </c>
      <c r="L8" s="48">
        <v>0</v>
      </c>
      <c r="M8" s="50">
        <f t="shared" si="0"/>
        <v>840</v>
      </c>
      <c r="N8" s="58"/>
    </row>
    <row r="9" spans="1:14" ht="17.25" customHeight="1" x14ac:dyDescent="0.35">
      <c r="A9" s="70"/>
      <c r="B9" s="37">
        <v>405</v>
      </c>
      <c r="C9" s="38" t="s">
        <v>512</v>
      </c>
      <c r="D9" s="11" t="s">
        <v>489</v>
      </c>
      <c r="E9" s="11" t="s">
        <v>73</v>
      </c>
      <c r="F9" s="11" t="s">
        <v>523</v>
      </c>
      <c r="G9" s="11" t="s">
        <v>523</v>
      </c>
      <c r="H9" s="48">
        <v>236</v>
      </c>
      <c r="I9" s="9">
        <v>1</v>
      </c>
      <c r="J9" s="39" t="s">
        <v>428</v>
      </c>
      <c r="K9" s="52">
        <v>1561</v>
      </c>
      <c r="L9" s="48">
        <v>0</v>
      </c>
      <c r="M9" s="50">
        <f t="shared" si="0"/>
        <v>1561</v>
      </c>
      <c r="N9" s="58"/>
    </row>
    <row r="10" spans="1:14" ht="17.25" customHeight="1" x14ac:dyDescent="0.35">
      <c r="A10" s="70"/>
      <c r="B10" s="37">
        <v>406</v>
      </c>
      <c r="C10" s="38" t="s">
        <v>512</v>
      </c>
      <c r="D10" s="11" t="s">
        <v>489</v>
      </c>
      <c r="E10" s="11" t="s">
        <v>73</v>
      </c>
      <c r="F10" s="11" t="s">
        <v>517</v>
      </c>
      <c r="G10" s="11" t="s">
        <v>524</v>
      </c>
      <c r="H10" s="48">
        <v>237</v>
      </c>
      <c r="I10" s="9">
        <v>1</v>
      </c>
      <c r="J10" s="39" t="s">
        <v>428</v>
      </c>
      <c r="K10" s="52">
        <v>16000</v>
      </c>
      <c r="L10" s="48">
        <v>0</v>
      </c>
      <c r="M10" s="50">
        <f t="shared" si="0"/>
        <v>16000</v>
      </c>
      <c r="N10" s="58"/>
    </row>
    <row r="11" spans="1:14" ht="17.25" customHeight="1" x14ac:dyDescent="0.35">
      <c r="A11" s="70"/>
      <c r="B11" s="37">
        <v>407</v>
      </c>
      <c r="C11" s="38" t="s">
        <v>512</v>
      </c>
      <c r="D11" s="11" t="s">
        <v>489</v>
      </c>
      <c r="E11" s="11" t="s">
        <v>73</v>
      </c>
      <c r="F11" s="11" t="s">
        <v>523</v>
      </c>
      <c r="G11" s="11" t="s">
        <v>525</v>
      </c>
      <c r="H11" s="48">
        <v>271</v>
      </c>
      <c r="I11" s="9">
        <v>1</v>
      </c>
      <c r="J11" s="39" t="s">
        <v>428</v>
      </c>
      <c r="K11" s="52">
        <v>9660</v>
      </c>
      <c r="L11" s="48">
        <v>0</v>
      </c>
      <c r="M11" s="50">
        <f t="shared" si="0"/>
        <v>9660</v>
      </c>
      <c r="N11" s="58"/>
    </row>
    <row r="12" spans="1:14" ht="17.25" customHeight="1" x14ac:dyDescent="0.35">
      <c r="A12" s="70"/>
      <c r="B12" s="37">
        <v>408</v>
      </c>
      <c r="C12" s="38" t="s">
        <v>512</v>
      </c>
      <c r="D12" s="11" t="s">
        <v>489</v>
      </c>
      <c r="E12" s="11" t="s">
        <v>73</v>
      </c>
      <c r="F12" s="11" t="s">
        <v>526</v>
      </c>
      <c r="G12" s="11" t="s">
        <v>527</v>
      </c>
      <c r="H12" s="48">
        <v>328</v>
      </c>
      <c r="I12" s="39">
        <v>1</v>
      </c>
      <c r="J12" s="39" t="s">
        <v>428</v>
      </c>
      <c r="K12" s="52">
        <v>1109</v>
      </c>
      <c r="L12" s="48">
        <v>0</v>
      </c>
      <c r="M12" s="50">
        <f t="shared" si="0"/>
        <v>1109</v>
      </c>
      <c r="N12" s="58"/>
    </row>
    <row r="13" spans="1:14" ht="17.25" customHeight="1" x14ac:dyDescent="0.35">
      <c r="A13" s="70"/>
      <c r="B13" s="37">
        <v>409</v>
      </c>
      <c r="C13" s="38" t="s">
        <v>512</v>
      </c>
      <c r="D13" s="11" t="s">
        <v>489</v>
      </c>
      <c r="E13" s="11" t="s">
        <v>73</v>
      </c>
      <c r="F13" s="11" t="s">
        <v>513</v>
      </c>
      <c r="G13" s="11" t="s">
        <v>528</v>
      </c>
      <c r="H13" s="48">
        <v>161</v>
      </c>
      <c r="I13" s="39">
        <v>0</v>
      </c>
      <c r="J13" s="39" t="s">
        <v>428</v>
      </c>
      <c r="K13" s="52">
        <v>6708</v>
      </c>
      <c r="L13" s="48">
        <v>0</v>
      </c>
      <c r="M13" s="50">
        <f t="shared" si="0"/>
        <v>6708</v>
      </c>
      <c r="N13" s="58"/>
    </row>
    <row r="14" spans="1:14" ht="17.25" customHeight="1" x14ac:dyDescent="0.35">
      <c r="A14" s="70"/>
      <c r="B14" s="37">
        <v>410</v>
      </c>
      <c r="C14" s="38" t="s">
        <v>512</v>
      </c>
      <c r="D14" s="11" t="s">
        <v>489</v>
      </c>
      <c r="E14" s="11" t="s">
        <v>73</v>
      </c>
      <c r="F14" s="11" t="s">
        <v>529</v>
      </c>
      <c r="G14" s="11" t="s">
        <v>529</v>
      </c>
      <c r="H14" s="48">
        <v>870</v>
      </c>
      <c r="I14" s="39">
        <v>2</v>
      </c>
      <c r="J14" s="39" t="s">
        <v>428</v>
      </c>
      <c r="K14" s="52">
        <v>713</v>
      </c>
      <c r="L14" s="48">
        <v>0</v>
      </c>
      <c r="M14" s="50">
        <f t="shared" si="0"/>
        <v>713</v>
      </c>
      <c r="N14" s="58"/>
    </row>
    <row r="15" spans="1:14" ht="17.25" customHeight="1" x14ac:dyDescent="0.35">
      <c r="A15" s="70"/>
      <c r="B15" s="37">
        <v>411</v>
      </c>
      <c r="C15" s="38" t="s">
        <v>512</v>
      </c>
      <c r="D15" s="11" t="s">
        <v>489</v>
      </c>
      <c r="E15" s="11" t="s">
        <v>73</v>
      </c>
      <c r="F15" s="11" t="s">
        <v>530</v>
      </c>
      <c r="G15" s="11" t="s">
        <v>531</v>
      </c>
      <c r="H15" s="48">
        <v>169</v>
      </c>
      <c r="I15" s="39">
        <v>0</v>
      </c>
      <c r="J15" s="39" t="s">
        <v>428</v>
      </c>
      <c r="K15" s="52">
        <v>9100</v>
      </c>
      <c r="L15" s="48">
        <v>0</v>
      </c>
      <c r="M15" s="50">
        <f t="shared" si="0"/>
        <v>9100</v>
      </c>
      <c r="N15" s="58"/>
    </row>
    <row r="16" spans="1:14" ht="17.25" customHeight="1" x14ac:dyDescent="0.35">
      <c r="A16" s="70"/>
      <c r="B16" s="37">
        <v>412</v>
      </c>
      <c r="C16" s="38" t="s">
        <v>512</v>
      </c>
      <c r="D16" s="11" t="s">
        <v>489</v>
      </c>
      <c r="E16" s="11" t="s">
        <v>73</v>
      </c>
      <c r="F16" s="11" t="s">
        <v>517</v>
      </c>
      <c r="G16" s="11" t="s">
        <v>532</v>
      </c>
      <c r="H16" s="48">
        <v>283</v>
      </c>
      <c r="I16" s="9">
        <v>1</v>
      </c>
      <c r="J16" s="39" t="s">
        <v>428</v>
      </c>
      <c r="K16" s="52">
        <v>15700</v>
      </c>
      <c r="L16" s="48">
        <v>0</v>
      </c>
      <c r="M16" s="50">
        <f t="shared" si="0"/>
        <v>15700</v>
      </c>
      <c r="N16" s="58"/>
    </row>
    <row r="17" spans="1:14" ht="17.25" customHeight="1" x14ac:dyDescent="0.35">
      <c r="A17" s="70"/>
      <c r="B17" s="37">
        <v>413</v>
      </c>
      <c r="C17" s="38" t="s">
        <v>512</v>
      </c>
      <c r="D17" s="11" t="s">
        <v>489</v>
      </c>
      <c r="E17" s="11" t="s">
        <v>73</v>
      </c>
      <c r="F17" s="11" t="s">
        <v>530</v>
      </c>
      <c r="G17" s="11" t="s">
        <v>406</v>
      </c>
      <c r="H17" s="48">
        <v>40</v>
      </c>
      <c r="I17" s="39">
        <v>0</v>
      </c>
      <c r="J17" s="39" t="s">
        <v>428</v>
      </c>
      <c r="K17" s="52">
        <v>15500</v>
      </c>
      <c r="L17" s="48">
        <v>0</v>
      </c>
      <c r="M17" s="50">
        <f t="shared" si="0"/>
        <v>15500</v>
      </c>
      <c r="N17" s="58"/>
    </row>
    <row r="18" spans="1:14" ht="17.25" customHeight="1" x14ac:dyDescent="0.35">
      <c r="A18" s="70"/>
      <c r="B18" s="37">
        <v>414</v>
      </c>
      <c r="C18" s="38" t="s">
        <v>512</v>
      </c>
      <c r="D18" s="11" t="s">
        <v>489</v>
      </c>
      <c r="E18" s="11" t="s">
        <v>73</v>
      </c>
      <c r="F18" s="11" t="s">
        <v>533</v>
      </c>
      <c r="G18" s="11" t="s">
        <v>534</v>
      </c>
      <c r="H18" s="48">
        <v>110</v>
      </c>
      <c r="I18" s="39">
        <v>0</v>
      </c>
      <c r="J18" s="39" t="s">
        <v>428</v>
      </c>
      <c r="K18" s="52">
        <v>140600</v>
      </c>
      <c r="L18" s="48">
        <v>0</v>
      </c>
      <c r="M18" s="50">
        <f t="shared" si="0"/>
        <v>140600</v>
      </c>
      <c r="N18" s="58"/>
    </row>
    <row r="19" spans="1:14" ht="17.25" customHeight="1" x14ac:dyDescent="0.35">
      <c r="A19" s="70"/>
      <c r="B19" s="37">
        <v>415</v>
      </c>
      <c r="C19" s="38" t="s">
        <v>512</v>
      </c>
      <c r="D19" s="11" t="s">
        <v>489</v>
      </c>
      <c r="E19" s="11" t="s">
        <v>73</v>
      </c>
      <c r="F19" s="11" t="s">
        <v>533</v>
      </c>
      <c r="G19" s="11" t="s">
        <v>535</v>
      </c>
      <c r="H19" s="48">
        <v>121</v>
      </c>
      <c r="I19" s="39">
        <v>1</v>
      </c>
      <c r="J19" s="39" t="s">
        <v>428</v>
      </c>
      <c r="K19" s="52">
        <v>10379</v>
      </c>
      <c r="L19" s="48">
        <v>0</v>
      </c>
      <c r="M19" s="50">
        <f t="shared" si="0"/>
        <v>10379</v>
      </c>
      <c r="N19" s="58"/>
    </row>
    <row r="20" spans="1:14" ht="17.25" customHeight="1" x14ac:dyDescent="0.35">
      <c r="A20" s="70"/>
      <c r="B20" s="37">
        <v>416</v>
      </c>
      <c r="C20" s="38" t="s">
        <v>512</v>
      </c>
      <c r="D20" s="11" t="s">
        <v>489</v>
      </c>
      <c r="E20" s="11" t="s">
        <v>73</v>
      </c>
      <c r="F20" s="11" t="s">
        <v>536</v>
      </c>
      <c r="G20" s="11" t="s">
        <v>536</v>
      </c>
      <c r="H20" s="48">
        <v>775</v>
      </c>
      <c r="I20" s="39">
        <v>2</v>
      </c>
      <c r="J20" s="39" t="s">
        <v>428</v>
      </c>
      <c r="K20" s="52">
        <v>2615</v>
      </c>
      <c r="L20" s="48">
        <v>0</v>
      </c>
      <c r="M20" s="50">
        <f t="shared" si="0"/>
        <v>2615</v>
      </c>
      <c r="N20" s="58"/>
    </row>
    <row r="21" spans="1:14" ht="17.25" customHeight="1" x14ac:dyDescent="0.35">
      <c r="A21" s="70"/>
      <c r="B21" s="37">
        <v>417</v>
      </c>
      <c r="C21" s="38" t="s">
        <v>512</v>
      </c>
      <c r="D21" s="11" t="s">
        <v>489</v>
      </c>
      <c r="E21" s="11" t="s">
        <v>73</v>
      </c>
      <c r="F21" s="11" t="s">
        <v>537</v>
      </c>
      <c r="G21" s="11" t="s">
        <v>538</v>
      </c>
      <c r="H21" s="48">
        <v>301</v>
      </c>
      <c r="I21" s="9">
        <v>1</v>
      </c>
      <c r="J21" s="39" t="s">
        <v>428</v>
      </c>
      <c r="K21" s="52">
        <v>264</v>
      </c>
      <c r="L21" s="48">
        <v>0</v>
      </c>
      <c r="M21" s="50">
        <f t="shared" si="0"/>
        <v>264</v>
      </c>
      <c r="N21" s="58"/>
    </row>
    <row r="22" spans="1:14" ht="17.25" customHeight="1" x14ac:dyDescent="0.35">
      <c r="A22" s="70"/>
      <c r="B22" s="37">
        <v>418</v>
      </c>
      <c r="C22" s="38" t="s">
        <v>512</v>
      </c>
      <c r="D22" s="11" t="s">
        <v>489</v>
      </c>
      <c r="E22" s="11" t="s">
        <v>73</v>
      </c>
      <c r="F22" s="11" t="s">
        <v>530</v>
      </c>
      <c r="G22" s="11" t="s">
        <v>539</v>
      </c>
      <c r="H22" s="48">
        <v>84</v>
      </c>
      <c r="I22" s="39">
        <v>0</v>
      </c>
      <c r="J22" s="39" t="s">
        <v>428</v>
      </c>
      <c r="K22" s="52">
        <v>150</v>
      </c>
      <c r="L22" s="48">
        <v>0</v>
      </c>
      <c r="M22" s="50">
        <f t="shared" si="0"/>
        <v>150</v>
      </c>
      <c r="N22" s="58"/>
    </row>
    <row r="23" spans="1:14" ht="17.25" customHeight="1" x14ac:dyDescent="0.35">
      <c r="A23" s="70"/>
      <c r="B23" s="37">
        <v>419</v>
      </c>
      <c r="C23" s="38" t="s">
        <v>512</v>
      </c>
      <c r="D23" s="11" t="s">
        <v>489</v>
      </c>
      <c r="E23" s="11" t="s">
        <v>73</v>
      </c>
      <c r="F23" s="11" t="s">
        <v>540</v>
      </c>
      <c r="G23" s="11" t="s">
        <v>541</v>
      </c>
      <c r="H23" s="48">
        <v>170</v>
      </c>
      <c r="I23" s="39">
        <v>0</v>
      </c>
      <c r="J23" s="39" t="s">
        <v>428</v>
      </c>
      <c r="K23" s="52">
        <v>2661</v>
      </c>
      <c r="L23" s="48">
        <v>0</v>
      </c>
      <c r="M23" s="50">
        <f t="shared" si="0"/>
        <v>2661</v>
      </c>
      <c r="N23" s="58"/>
    </row>
    <row r="24" spans="1:14" ht="17.25" customHeight="1" x14ac:dyDescent="0.35">
      <c r="A24" s="70"/>
      <c r="B24" s="37">
        <v>420</v>
      </c>
      <c r="C24" s="38" t="s">
        <v>512</v>
      </c>
      <c r="D24" s="11" t="s">
        <v>489</v>
      </c>
      <c r="E24" s="11" t="s">
        <v>73</v>
      </c>
      <c r="F24" s="11" t="s">
        <v>530</v>
      </c>
      <c r="G24" s="11" t="s">
        <v>542</v>
      </c>
      <c r="H24" s="48">
        <v>121</v>
      </c>
      <c r="I24" s="39">
        <v>0</v>
      </c>
      <c r="J24" s="39" t="s">
        <v>428</v>
      </c>
      <c r="K24" s="52">
        <v>3900</v>
      </c>
      <c r="L24" s="48">
        <v>0</v>
      </c>
      <c r="M24" s="50">
        <f t="shared" si="0"/>
        <v>3900</v>
      </c>
      <c r="N24" s="58"/>
    </row>
    <row r="25" spans="1:14" ht="17.25" customHeight="1" x14ac:dyDescent="0.35">
      <c r="A25" s="70"/>
      <c r="B25" s="37">
        <v>421</v>
      </c>
      <c r="C25" s="38" t="s">
        <v>512</v>
      </c>
      <c r="D25" s="11" t="s">
        <v>489</v>
      </c>
      <c r="E25" s="11" t="s">
        <v>73</v>
      </c>
      <c r="F25" s="11" t="s">
        <v>524</v>
      </c>
      <c r="G25" s="11" t="s">
        <v>543</v>
      </c>
      <c r="H25" s="48">
        <v>360</v>
      </c>
      <c r="I25" s="39">
        <v>1</v>
      </c>
      <c r="J25" s="39" t="s">
        <v>428</v>
      </c>
      <c r="K25" s="52">
        <v>1584.0000000000002</v>
      </c>
      <c r="L25" s="48">
        <v>0</v>
      </c>
      <c r="M25" s="50">
        <f t="shared" si="0"/>
        <v>1584.0000000000002</v>
      </c>
      <c r="N25" s="58"/>
    </row>
    <row r="26" spans="1:14" ht="17.25" customHeight="1" x14ac:dyDescent="0.35">
      <c r="A26" s="70"/>
      <c r="B26" s="37">
        <v>422</v>
      </c>
      <c r="C26" s="38" t="s">
        <v>512</v>
      </c>
      <c r="D26" s="11" t="s">
        <v>489</v>
      </c>
      <c r="E26" s="11" t="s">
        <v>73</v>
      </c>
      <c r="F26" s="11" t="s">
        <v>519</v>
      </c>
      <c r="G26" s="11" t="s">
        <v>544</v>
      </c>
      <c r="H26" s="48">
        <v>382</v>
      </c>
      <c r="I26" s="39">
        <v>1</v>
      </c>
      <c r="J26" s="39" t="s">
        <v>428</v>
      </c>
      <c r="K26" s="52">
        <v>845</v>
      </c>
      <c r="L26" s="48">
        <v>0</v>
      </c>
      <c r="M26" s="50">
        <f t="shared" si="0"/>
        <v>845</v>
      </c>
      <c r="N26" s="58"/>
    </row>
    <row r="27" spans="1:14" ht="17.25" customHeight="1" x14ac:dyDescent="0.35">
      <c r="A27" s="70"/>
      <c r="B27" s="37">
        <v>423</v>
      </c>
      <c r="C27" s="38" t="s">
        <v>512</v>
      </c>
      <c r="D27" s="11" t="s">
        <v>489</v>
      </c>
      <c r="E27" s="11" t="s">
        <v>73</v>
      </c>
      <c r="F27" s="11" t="s">
        <v>545</v>
      </c>
      <c r="G27" s="11" t="s">
        <v>545</v>
      </c>
      <c r="H27" s="48">
        <v>474</v>
      </c>
      <c r="I27" s="39">
        <v>1</v>
      </c>
      <c r="J27" s="39" t="s">
        <v>428</v>
      </c>
      <c r="K27" s="52">
        <v>792.00000000000011</v>
      </c>
      <c r="L27" s="48">
        <v>0</v>
      </c>
      <c r="M27" s="50">
        <f t="shared" si="0"/>
        <v>792.00000000000011</v>
      </c>
      <c r="N27" s="58"/>
    </row>
    <row r="28" spans="1:14" ht="17.25" customHeight="1" x14ac:dyDescent="0.35">
      <c r="A28" s="70"/>
      <c r="B28" s="37">
        <v>424</v>
      </c>
      <c r="C28" s="38" t="s">
        <v>512</v>
      </c>
      <c r="D28" s="11" t="s">
        <v>489</v>
      </c>
      <c r="E28" s="11" t="s">
        <v>73</v>
      </c>
      <c r="F28" s="11" t="s">
        <v>530</v>
      </c>
      <c r="G28" s="11" t="s">
        <v>530</v>
      </c>
      <c r="H28" s="48">
        <v>127</v>
      </c>
      <c r="I28" s="39">
        <v>0</v>
      </c>
      <c r="J28" s="39" t="s">
        <v>428</v>
      </c>
      <c r="K28" s="52">
        <v>220</v>
      </c>
      <c r="L28" s="48">
        <v>0</v>
      </c>
      <c r="M28" s="50">
        <f t="shared" si="0"/>
        <v>220</v>
      </c>
      <c r="N28" s="58"/>
    </row>
    <row r="29" spans="1:14" ht="17.25" customHeight="1" x14ac:dyDescent="0.35">
      <c r="A29" s="70"/>
      <c r="B29" s="37">
        <v>425</v>
      </c>
      <c r="C29" s="38" t="s">
        <v>512</v>
      </c>
      <c r="D29" s="11" t="s">
        <v>489</v>
      </c>
      <c r="E29" s="11" t="s">
        <v>73</v>
      </c>
      <c r="F29" s="11" t="s">
        <v>530</v>
      </c>
      <c r="G29" s="11" t="s">
        <v>546</v>
      </c>
      <c r="H29" s="48">
        <v>78</v>
      </c>
      <c r="I29" s="39">
        <v>0</v>
      </c>
      <c r="J29" s="39" t="s">
        <v>428</v>
      </c>
      <c r="K29" s="52">
        <v>2147</v>
      </c>
      <c r="L29" s="48">
        <v>0</v>
      </c>
      <c r="M29" s="50">
        <f t="shared" si="0"/>
        <v>2147</v>
      </c>
      <c r="N29" s="58"/>
    </row>
    <row r="30" spans="1:14" ht="17.25" customHeight="1" x14ac:dyDescent="0.35">
      <c r="A30" s="70"/>
      <c r="B30" s="37">
        <v>426</v>
      </c>
      <c r="C30" s="38" t="s">
        <v>512</v>
      </c>
      <c r="D30" s="11" t="s">
        <v>489</v>
      </c>
      <c r="E30" s="11" t="s">
        <v>73</v>
      </c>
      <c r="F30" s="11" t="s">
        <v>537</v>
      </c>
      <c r="G30" s="11" t="s">
        <v>537</v>
      </c>
      <c r="H30" s="48">
        <v>283</v>
      </c>
      <c r="I30" s="9">
        <v>1</v>
      </c>
      <c r="J30" s="39" t="s">
        <v>428</v>
      </c>
      <c r="K30" s="52">
        <v>240</v>
      </c>
      <c r="L30" s="48">
        <v>0</v>
      </c>
      <c r="M30" s="50">
        <f t="shared" si="0"/>
        <v>240</v>
      </c>
      <c r="N30" s="58"/>
    </row>
    <row r="31" spans="1:14" ht="17.25" customHeight="1" x14ac:dyDescent="0.35">
      <c r="A31" s="70"/>
      <c r="B31" s="37">
        <v>427</v>
      </c>
      <c r="C31" s="38" t="s">
        <v>512</v>
      </c>
      <c r="D31" s="11" t="s">
        <v>489</v>
      </c>
      <c r="E31" s="11" t="s">
        <v>73</v>
      </c>
      <c r="F31" s="11" t="s">
        <v>547</v>
      </c>
      <c r="G31" s="11" t="s">
        <v>548</v>
      </c>
      <c r="H31" s="48">
        <v>550</v>
      </c>
      <c r="I31" s="39">
        <v>2</v>
      </c>
      <c r="J31" s="39" t="s">
        <v>428</v>
      </c>
      <c r="K31" s="52">
        <v>264</v>
      </c>
      <c r="L31" s="48">
        <v>0</v>
      </c>
      <c r="M31" s="50">
        <f t="shared" si="0"/>
        <v>264</v>
      </c>
      <c r="N31" s="58"/>
    </row>
    <row r="32" spans="1:14" ht="17.25" customHeight="1" x14ac:dyDescent="0.35">
      <c r="A32" s="70"/>
      <c r="B32" s="37">
        <v>428</v>
      </c>
      <c r="C32" s="38" t="s">
        <v>512</v>
      </c>
      <c r="D32" s="11" t="s">
        <v>489</v>
      </c>
      <c r="E32" s="11" t="s">
        <v>73</v>
      </c>
      <c r="F32" s="11" t="s">
        <v>540</v>
      </c>
      <c r="G32" s="11" t="s">
        <v>549</v>
      </c>
      <c r="H32" s="48">
        <v>207</v>
      </c>
      <c r="I32" s="39">
        <v>0</v>
      </c>
      <c r="J32" s="39" t="s">
        <v>428</v>
      </c>
      <c r="K32" s="52">
        <v>180</v>
      </c>
      <c r="L32" s="48">
        <v>0</v>
      </c>
      <c r="M32" s="50">
        <f t="shared" si="0"/>
        <v>180</v>
      </c>
      <c r="N32" s="58"/>
    </row>
    <row r="33" spans="1:14" ht="17.25" customHeight="1" x14ac:dyDescent="0.35">
      <c r="A33" s="70"/>
      <c r="B33" s="37">
        <v>429</v>
      </c>
      <c r="C33" s="38" t="s">
        <v>512</v>
      </c>
      <c r="D33" s="11" t="s">
        <v>489</v>
      </c>
      <c r="E33" s="11" t="s">
        <v>73</v>
      </c>
      <c r="F33" s="11" t="s">
        <v>550</v>
      </c>
      <c r="G33" s="11" t="s">
        <v>551</v>
      </c>
      <c r="H33" s="48">
        <v>731</v>
      </c>
      <c r="I33" s="39">
        <v>2</v>
      </c>
      <c r="J33" s="39" t="s">
        <v>428</v>
      </c>
      <c r="K33" s="52">
        <v>6780</v>
      </c>
      <c r="L33" s="48">
        <v>0</v>
      </c>
      <c r="M33" s="50">
        <f t="shared" si="0"/>
        <v>6780</v>
      </c>
      <c r="N33" s="58"/>
    </row>
    <row r="34" spans="1:14" ht="17.25" customHeight="1" x14ac:dyDescent="0.35">
      <c r="A34" s="70"/>
      <c r="B34" s="37">
        <v>430</v>
      </c>
      <c r="C34" s="38" t="s">
        <v>512</v>
      </c>
      <c r="D34" s="11" t="s">
        <v>489</v>
      </c>
      <c r="E34" s="11" t="s">
        <v>73</v>
      </c>
      <c r="F34" s="11" t="s">
        <v>513</v>
      </c>
      <c r="G34" s="11" t="s">
        <v>552</v>
      </c>
      <c r="H34" s="48">
        <v>113</v>
      </c>
      <c r="I34" s="39">
        <v>0</v>
      </c>
      <c r="J34" s="39" t="s">
        <v>428</v>
      </c>
      <c r="K34" s="52">
        <v>264</v>
      </c>
      <c r="L34" s="48">
        <v>0</v>
      </c>
      <c r="M34" s="50">
        <f t="shared" si="0"/>
        <v>264</v>
      </c>
      <c r="N34" s="58"/>
    </row>
    <row r="35" spans="1:14" ht="17.25" customHeight="1" x14ac:dyDescent="0.35">
      <c r="A35" s="70"/>
      <c r="B35" s="37">
        <v>431</v>
      </c>
      <c r="C35" s="38" t="s">
        <v>512</v>
      </c>
      <c r="D35" s="11" t="s">
        <v>489</v>
      </c>
      <c r="E35" s="11" t="s">
        <v>73</v>
      </c>
      <c r="F35" s="11" t="s">
        <v>513</v>
      </c>
      <c r="G35" s="11" t="s">
        <v>553</v>
      </c>
      <c r="H35" s="48">
        <v>146</v>
      </c>
      <c r="I35" s="39">
        <v>1</v>
      </c>
      <c r="J35" s="39" t="s">
        <v>428</v>
      </c>
      <c r="K35" s="52">
        <v>8704</v>
      </c>
      <c r="L35" s="48">
        <v>0</v>
      </c>
      <c r="M35" s="50">
        <f t="shared" si="0"/>
        <v>8704</v>
      </c>
      <c r="N35" s="58"/>
    </row>
    <row r="36" spans="1:14" ht="17.25" customHeight="1" x14ac:dyDescent="0.35">
      <c r="A36" s="70"/>
      <c r="B36" s="37">
        <v>432</v>
      </c>
      <c r="C36" s="38" t="s">
        <v>512</v>
      </c>
      <c r="D36" s="11" t="s">
        <v>489</v>
      </c>
      <c r="E36" s="11" t="s">
        <v>73</v>
      </c>
      <c r="F36" s="11" t="s">
        <v>523</v>
      </c>
      <c r="G36" s="11" t="s">
        <v>554</v>
      </c>
      <c r="H36" s="48">
        <v>296</v>
      </c>
      <c r="I36" s="39">
        <v>1</v>
      </c>
      <c r="J36" s="39" t="s">
        <v>428</v>
      </c>
      <c r="K36" s="52">
        <v>180</v>
      </c>
      <c r="L36" s="48">
        <v>0</v>
      </c>
      <c r="M36" s="50">
        <f t="shared" si="0"/>
        <v>180</v>
      </c>
      <c r="N36" s="58"/>
    </row>
    <row r="37" spans="1:14" ht="17.25" customHeight="1" x14ac:dyDescent="0.35">
      <c r="A37" s="70"/>
      <c r="B37" s="37">
        <v>433</v>
      </c>
      <c r="C37" s="38" t="s">
        <v>512</v>
      </c>
      <c r="D37" s="11" t="s">
        <v>489</v>
      </c>
      <c r="E37" s="11" t="s">
        <v>73</v>
      </c>
      <c r="F37" s="11" t="s">
        <v>555</v>
      </c>
      <c r="G37" s="11" t="s">
        <v>556</v>
      </c>
      <c r="H37" s="48">
        <v>505</v>
      </c>
      <c r="I37" s="39">
        <v>2</v>
      </c>
      <c r="J37" s="39" t="s">
        <v>428</v>
      </c>
      <c r="K37" s="52">
        <v>776</v>
      </c>
      <c r="L37" s="48">
        <v>0</v>
      </c>
      <c r="M37" s="50">
        <f t="shared" si="0"/>
        <v>776</v>
      </c>
      <c r="N37" s="58"/>
    </row>
    <row r="38" spans="1:14" ht="17.25" customHeight="1" x14ac:dyDescent="0.35">
      <c r="B38" s="27"/>
      <c r="C38" s="27"/>
      <c r="D38" s="27"/>
      <c r="E38" s="27"/>
      <c r="F38" s="27"/>
      <c r="G38" s="27"/>
      <c r="H38" s="27"/>
      <c r="I38" s="27"/>
      <c r="J38" s="27"/>
      <c r="K38" s="49">
        <f>SUM(K3:K37)</f>
        <v>277838</v>
      </c>
      <c r="L38" s="49">
        <f>SUM(L3:L37)</f>
        <v>0</v>
      </c>
      <c r="M38" s="50">
        <f t="shared" si="0"/>
        <v>277838</v>
      </c>
      <c r="N38" s="58"/>
    </row>
  </sheetData>
  <mergeCells count="2">
    <mergeCell ref="A3:A37"/>
    <mergeCell ref="A1:N1"/>
  </mergeCells>
  <phoneticPr fontId="10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F27A2-AE76-4F1F-959E-4E7FA49C2205}">
  <sheetPr>
    <tabColor rgb="FF92D050"/>
  </sheetPr>
  <dimension ref="A1:N11"/>
  <sheetViews>
    <sheetView showGridLines="0" topLeftCell="D1" zoomScale="90" zoomScaleNormal="90" workbookViewId="0">
      <selection activeCell="K3" sqref="K3:N11"/>
    </sheetView>
  </sheetViews>
  <sheetFormatPr defaultColWidth="9.1796875" defaultRowHeight="14" x14ac:dyDescent="0.35"/>
  <cols>
    <col min="1" max="1" width="9.1796875" style="28"/>
    <col min="2" max="2" width="7.26953125" style="28" bestFit="1" customWidth="1"/>
    <col min="3" max="3" width="18.453125" style="28" bestFit="1" customWidth="1"/>
    <col min="4" max="4" width="21" style="28" bestFit="1" customWidth="1"/>
    <col min="5" max="5" width="10.453125" style="28" customWidth="1"/>
    <col min="6" max="6" width="25.7265625" style="28" bestFit="1" customWidth="1"/>
    <col min="7" max="7" width="28.26953125" style="28" bestFit="1" customWidth="1"/>
    <col min="8" max="8" width="20.54296875" style="28" bestFit="1" customWidth="1"/>
    <col min="9" max="9" width="15.26953125" style="28" customWidth="1"/>
    <col min="10" max="10" width="10.453125" style="28" customWidth="1"/>
    <col min="11" max="11" width="11.453125" style="28" customWidth="1"/>
    <col min="12" max="12" width="12" style="28" customWidth="1"/>
    <col min="13" max="13" width="15.453125" style="28" customWidth="1"/>
    <col min="14" max="14" width="11.81640625" style="28" customWidth="1"/>
    <col min="15" max="16384" width="9.1796875" style="28"/>
  </cols>
  <sheetData>
    <row r="1" spans="1:14" ht="16.5" customHeight="1" x14ac:dyDescent="0.35">
      <c r="A1" s="67" t="str">
        <f>'8(TN KER PY)'!A1:M1</f>
        <v>COMMERCIAL BID: POLYMER &amp; PTA FREIGHT RATE QUOTES FOR 1 YEAR EFFECTIVE FROM 01ST NOVEMBER 2024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ht="37.5" customHeight="1" x14ac:dyDescent="0.35">
      <c r="A2" s="43" t="s">
        <v>444</v>
      </c>
      <c r="B2" s="43" t="s">
        <v>426</v>
      </c>
      <c r="C2" s="43" t="s">
        <v>0</v>
      </c>
      <c r="D2" s="43" t="s">
        <v>1</v>
      </c>
      <c r="E2" s="43" t="s">
        <v>2</v>
      </c>
      <c r="F2" s="43" t="s">
        <v>3</v>
      </c>
      <c r="G2" s="43" t="s">
        <v>4</v>
      </c>
      <c r="H2" s="25" t="s">
        <v>5</v>
      </c>
      <c r="I2" s="25" t="s">
        <v>6</v>
      </c>
      <c r="J2" s="25" t="s">
        <v>427</v>
      </c>
      <c r="K2" s="26" t="s">
        <v>595</v>
      </c>
      <c r="L2" s="26" t="s">
        <v>596</v>
      </c>
      <c r="M2" s="26" t="s">
        <v>593</v>
      </c>
      <c r="N2" s="29" t="s">
        <v>484</v>
      </c>
    </row>
    <row r="3" spans="1:14" ht="17.25" customHeight="1" x14ac:dyDescent="0.35">
      <c r="A3" s="71">
        <v>11</v>
      </c>
      <c r="B3" s="37">
        <v>434</v>
      </c>
      <c r="C3" s="38" t="s">
        <v>433</v>
      </c>
      <c r="D3" s="11" t="s">
        <v>182</v>
      </c>
      <c r="E3" s="11" t="s">
        <v>44</v>
      </c>
      <c r="F3" s="11" t="s">
        <v>223</v>
      </c>
      <c r="G3" s="11" t="s">
        <v>224</v>
      </c>
      <c r="H3" s="48">
        <v>1995</v>
      </c>
      <c r="I3" s="39">
        <v>5</v>
      </c>
      <c r="J3" s="39" t="s">
        <v>428</v>
      </c>
      <c r="K3" s="52">
        <v>600</v>
      </c>
      <c r="L3" s="48">
        <v>0</v>
      </c>
      <c r="M3" s="50">
        <f>K3+L3</f>
        <v>600</v>
      </c>
      <c r="N3" s="51"/>
    </row>
    <row r="4" spans="1:14" ht="17.25" customHeight="1" x14ac:dyDescent="0.35">
      <c r="A4" s="72"/>
      <c r="B4" s="37">
        <v>435</v>
      </c>
      <c r="C4" s="38" t="s">
        <v>433</v>
      </c>
      <c r="D4" s="11" t="s">
        <v>182</v>
      </c>
      <c r="E4" s="11" t="s">
        <v>44</v>
      </c>
      <c r="F4" s="11" t="s">
        <v>223</v>
      </c>
      <c r="G4" s="11" t="s">
        <v>223</v>
      </c>
      <c r="H4" s="48">
        <v>1941</v>
      </c>
      <c r="I4" s="39">
        <v>5</v>
      </c>
      <c r="J4" s="39" t="s">
        <v>428</v>
      </c>
      <c r="K4" s="52">
        <v>5500</v>
      </c>
      <c r="L4" s="48">
        <v>0</v>
      </c>
      <c r="M4" s="50">
        <f t="shared" ref="M4:M10" si="0">K4+L4</f>
        <v>5500</v>
      </c>
      <c r="N4" s="51"/>
    </row>
    <row r="5" spans="1:14" ht="17.25" customHeight="1" x14ac:dyDescent="0.35">
      <c r="A5" s="72"/>
      <c r="B5" s="37">
        <v>436</v>
      </c>
      <c r="C5" s="38" t="s">
        <v>433</v>
      </c>
      <c r="D5" s="11" t="s">
        <v>182</v>
      </c>
      <c r="E5" s="11" t="s">
        <v>44</v>
      </c>
      <c r="F5" s="11" t="s">
        <v>223</v>
      </c>
      <c r="G5" s="11" t="s">
        <v>226</v>
      </c>
      <c r="H5" s="48">
        <v>1961</v>
      </c>
      <c r="I5" s="39">
        <v>5</v>
      </c>
      <c r="J5" s="39" t="s">
        <v>428</v>
      </c>
      <c r="K5" s="52">
        <v>5000</v>
      </c>
      <c r="L5" s="48">
        <v>0</v>
      </c>
      <c r="M5" s="50">
        <f t="shared" si="0"/>
        <v>5000</v>
      </c>
      <c r="N5" s="51"/>
    </row>
    <row r="6" spans="1:14" ht="17.25" customHeight="1" x14ac:dyDescent="0.35">
      <c r="A6" s="72"/>
      <c r="B6" s="37">
        <v>437</v>
      </c>
      <c r="C6" s="38" t="s">
        <v>433</v>
      </c>
      <c r="D6" s="11" t="s">
        <v>229</v>
      </c>
      <c r="E6" s="11" t="s">
        <v>44</v>
      </c>
      <c r="F6" s="11" t="s">
        <v>230</v>
      </c>
      <c r="G6" s="11" t="s">
        <v>230</v>
      </c>
      <c r="H6" s="48">
        <v>1946</v>
      </c>
      <c r="I6" s="39">
        <v>5</v>
      </c>
      <c r="J6" s="39" t="s">
        <v>428</v>
      </c>
      <c r="K6" s="52">
        <v>2500</v>
      </c>
      <c r="L6" s="48">
        <v>0</v>
      </c>
      <c r="M6" s="50">
        <f t="shared" si="0"/>
        <v>2500</v>
      </c>
      <c r="N6" s="51"/>
    </row>
    <row r="7" spans="1:14" ht="17.25" customHeight="1" x14ac:dyDescent="0.35">
      <c r="A7" s="72"/>
      <c r="B7" s="37">
        <v>438</v>
      </c>
      <c r="C7" s="38" t="s">
        <v>433</v>
      </c>
      <c r="D7" s="11" t="s">
        <v>229</v>
      </c>
      <c r="E7" s="11" t="s">
        <v>44</v>
      </c>
      <c r="F7" s="11" t="s">
        <v>231</v>
      </c>
      <c r="G7" s="11" t="s">
        <v>231</v>
      </c>
      <c r="H7" s="48">
        <v>1947</v>
      </c>
      <c r="I7" s="39">
        <v>5</v>
      </c>
      <c r="J7" s="39" t="s">
        <v>428</v>
      </c>
      <c r="K7" s="52">
        <v>30300</v>
      </c>
      <c r="L7" s="48">
        <v>0</v>
      </c>
      <c r="M7" s="50">
        <f t="shared" si="0"/>
        <v>30300</v>
      </c>
      <c r="N7" s="51"/>
    </row>
    <row r="8" spans="1:14" ht="17.25" customHeight="1" x14ac:dyDescent="0.35">
      <c r="A8" s="72"/>
      <c r="B8" s="37">
        <v>439</v>
      </c>
      <c r="C8" s="38" t="s">
        <v>433</v>
      </c>
      <c r="D8" s="11" t="s">
        <v>229</v>
      </c>
      <c r="E8" s="11" t="s">
        <v>44</v>
      </c>
      <c r="F8" s="11" t="s">
        <v>232</v>
      </c>
      <c r="G8" s="11" t="s">
        <v>232</v>
      </c>
      <c r="H8" s="48">
        <v>1956</v>
      </c>
      <c r="I8" s="39">
        <v>5</v>
      </c>
      <c r="J8" s="39" t="s">
        <v>428</v>
      </c>
      <c r="K8" s="52">
        <v>6400</v>
      </c>
      <c r="L8" s="48">
        <v>40000</v>
      </c>
      <c r="M8" s="50">
        <f t="shared" si="0"/>
        <v>46400</v>
      </c>
      <c r="N8" s="51"/>
    </row>
    <row r="9" spans="1:14" ht="17.25" customHeight="1" x14ac:dyDescent="0.35">
      <c r="A9" s="72"/>
      <c r="B9" s="37">
        <v>440</v>
      </c>
      <c r="C9" s="38" t="s">
        <v>433</v>
      </c>
      <c r="D9" s="11" t="s">
        <v>182</v>
      </c>
      <c r="E9" s="11" t="s">
        <v>44</v>
      </c>
      <c r="F9" s="11" t="s">
        <v>223</v>
      </c>
      <c r="G9" s="11" t="s">
        <v>425</v>
      </c>
      <c r="H9" s="48">
        <v>2094</v>
      </c>
      <c r="I9" s="39">
        <v>5</v>
      </c>
      <c r="J9" s="39" t="s">
        <v>428</v>
      </c>
      <c r="K9" s="52">
        <v>600</v>
      </c>
      <c r="L9" s="48">
        <v>20000</v>
      </c>
      <c r="M9" s="50">
        <f t="shared" si="0"/>
        <v>20600</v>
      </c>
      <c r="N9" s="51"/>
    </row>
    <row r="10" spans="1:14" ht="17.25" customHeight="1" x14ac:dyDescent="0.35">
      <c r="A10" s="73"/>
      <c r="B10" s="37">
        <v>441</v>
      </c>
      <c r="C10" s="38" t="s">
        <v>433</v>
      </c>
      <c r="D10" s="38" t="s">
        <v>182</v>
      </c>
      <c r="E10" s="38" t="s">
        <v>44</v>
      </c>
      <c r="F10" s="38" t="s">
        <v>221</v>
      </c>
      <c r="G10" s="11" t="s">
        <v>472</v>
      </c>
      <c r="H10" s="48">
        <v>2032</v>
      </c>
      <c r="I10" s="39">
        <v>5</v>
      </c>
      <c r="J10" s="39" t="s">
        <v>428</v>
      </c>
      <c r="K10" s="52">
        <v>180</v>
      </c>
      <c r="L10" s="48">
        <v>0</v>
      </c>
      <c r="M10" s="50">
        <f t="shared" si="0"/>
        <v>180</v>
      </c>
      <c r="N10" s="51"/>
    </row>
    <row r="11" spans="1:14" ht="17.25" customHeight="1" x14ac:dyDescent="0.35">
      <c r="B11" s="27"/>
      <c r="C11" s="27"/>
      <c r="D11" s="27"/>
      <c r="E11" s="27"/>
      <c r="F11" s="27"/>
      <c r="G11" s="27"/>
      <c r="H11" s="27"/>
      <c r="I11" s="27"/>
      <c r="J11" s="27"/>
      <c r="K11" s="59">
        <f>SUM(K3:K10)</f>
        <v>51080</v>
      </c>
      <c r="L11" s="59">
        <f>SUM(L3:L10)</f>
        <v>60000</v>
      </c>
      <c r="M11" s="59">
        <f>SUM(M3:M10)</f>
        <v>111080</v>
      </c>
      <c r="N11" s="51"/>
    </row>
  </sheetData>
  <mergeCells count="2">
    <mergeCell ref="A1:N1"/>
    <mergeCell ref="A3:A10"/>
  </mergeCells>
  <phoneticPr fontId="10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N5"/>
  <sheetViews>
    <sheetView showGridLines="0" zoomScale="90" zoomScaleNormal="90" workbookViewId="0">
      <selection activeCell="K3" sqref="K3:N5"/>
    </sheetView>
  </sheetViews>
  <sheetFormatPr defaultColWidth="9.1796875" defaultRowHeight="14" x14ac:dyDescent="0.35"/>
  <cols>
    <col min="1" max="1" width="9.1796875" style="28"/>
    <col min="2" max="2" width="7.26953125" style="28" bestFit="1" customWidth="1"/>
    <col min="3" max="3" width="35.453125" style="28" bestFit="1" customWidth="1"/>
    <col min="4" max="4" width="21" style="28" bestFit="1" customWidth="1"/>
    <col min="5" max="5" width="11.453125" style="28" customWidth="1"/>
    <col min="6" max="6" width="25.7265625" style="28" bestFit="1" customWidth="1"/>
    <col min="7" max="7" width="28.26953125" style="28" bestFit="1" customWidth="1"/>
    <col min="8" max="8" width="20.54296875" style="28" bestFit="1" customWidth="1"/>
    <col min="9" max="9" width="14.26953125" style="28" customWidth="1"/>
    <col min="10" max="10" width="11.7265625" style="28" customWidth="1"/>
    <col min="11" max="11" width="10.81640625" style="28" customWidth="1"/>
    <col min="12" max="12" width="11.7265625" style="28" customWidth="1"/>
    <col min="13" max="13" width="15.453125" style="28" customWidth="1"/>
    <col min="14" max="14" width="12.26953125" style="28" customWidth="1"/>
    <col min="15" max="16384" width="9.1796875" style="28"/>
  </cols>
  <sheetData>
    <row r="1" spans="1:14" ht="16.5" customHeight="1" x14ac:dyDescent="0.35">
      <c r="A1" s="67" t="str">
        <f>'1(ANP TL KAR GOA)'!A1:N1</f>
        <v>COMMERCIAL BID: POLYMER &amp; PTA FREIGHT RATE QUOTES FOR 1 YEAR EFFECTIVE FROM 01ST NOVEMBER 2024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ht="38.25" customHeight="1" x14ac:dyDescent="0.35">
      <c r="A2" s="43" t="s">
        <v>444</v>
      </c>
      <c r="B2" s="43" t="s">
        <v>426</v>
      </c>
      <c r="C2" s="43" t="s">
        <v>0</v>
      </c>
      <c r="D2" s="43" t="s">
        <v>1</v>
      </c>
      <c r="E2" s="43" t="s">
        <v>2</v>
      </c>
      <c r="F2" s="43" t="s">
        <v>3</v>
      </c>
      <c r="G2" s="43" t="s">
        <v>4</v>
      </c>
      <c r="H2" s="25" t="s">
        <v>5</v>
      </c>
      <c r="I2" s="25" t="s">
        <v>6</v>
      </c>
      <c r="J2" s="25" t="s">
        <v>427</v>
      </c>
      <c r="K2" s="26" t="s">
        <v>595</v>
      </c>
      <c r="L2" s="26" t="s">
        <v>596</v>
      </c>
      <c r="M2" s="26" t="s">
        <v>593</v>
      </c>
      <c r="N2" s="29" t="s">
        <v>484</v>
      </c>
    </row>
    <row r="3" spans="1:14" ht="17.25" customHeight="1" x14ac:dyDescent="0.35">
      <c r="A3" s="70">
        <v>13</v>
      </c>
      <c r="B3" s="37">
        <v>442</v>
      </c>
      <c r="C3" s="38" t="s">
        <v>570</v>
      </c>
      <c r="D3" s="11" t="s">
        <v>173</v>
      </c>
      <c r="E3" s="11" t="s">
        <v>128</v>
      </c>
      <c r="F3" s="11" t="s">
        <v>420</v>
      </c>
      <c r="G3" s="11" t="s">
        <v>421</v>
      </c>
      <c r="H3" s="48">
        <v>1471</v>
      </c>
      <c r="I3" s="39">
        <v>5</v>
      </c>
      <c r="J3" s="39" t="s">
        <v>428</v>
      </c>
      <c r="K3" s="52">
        <v>240</v>
      </c>
      <c r="L3" s="48">
        <v>50000</v>
      </c>
      <c r="M3" s="50">
        <f t="shared" ref="M3:M5" si="0">K3+L3</f>
        <v>50240</v>
      </c>
      <c r="N3" s="51"/>
    </row>
    <row r="4" spans="1:14" ht="17.25" customHeight="1" x14ac:dyDescent="0.35">
      <c r="A4" s="70"/>
      <c r="B4" s="37">
        <v>443</v>
      </c>
      <c r="C4" s="38" t="s">
        <v>570</v>
      </c>
      <c r="D4" s="11" t="s">
        <v>173</v>
      </c>
      <c r="E4" s="11" t="s">
        <v>128</v>
      </c>
      <c r="F4" s="11" t="s">
        <v>420</v>
      </c>
      <c r="G4" s="11" t="s">
        <v>422</v>
      </c>
      <c r="H4" s="48">
        <v>1362</v>
      </c>
      <c r="I4" s="39">
        <v>5</v>
      </c>
      <c r="J4" s="39" t="s">
        <v>428</v>
      </c>
      <c r="K4" s="52">
        <v>240</v>
      </c>
      <c r="L4" s="48">
        <v>90000</v>
      </c>
      <c r="M4" s="50">
        <f t="shared" si="0"/>
        <v>90240</v>
      </c>
      <c r="N4" s="51"/>
    </row>
    <row r="5" spans="1:14" ht="17.25" customHeight="1" x14ac:dyDescent="0.35">
      <c r="B5" s="27"/>
      <c r="C5" s="27"/>
      <c r="D5" s="27"/>
      <c r="E5" s="27"/>
      <c r="F5" s="27"/>
      <c r="G5" s="27"/>
      <c r="H5" s="27"/>
      <c r="I5" s="27"/>
      <c r="J5" s="27"/>
      <c r="K5" s="49">
        <f>SUM(K3:K4)</f>
        <v>480</v>
      </c>
      <c r="L5" s="49">
        <f>SUM(L3:L4)</f>
        <v>140000</v>
      </c>
      <c r="M5" s="50">
        <f t="shared" si="0"/>
        <v>140480</v>
      </c>
      <c r="N5" s="51"/>
    </row>
  </sheetData>
  <mergeCells count="2">
    <mergeCell ref="A1:N1"/>
    <mergeCell ref="A3:A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N4"/>
  <sheetViews>
    <sheetView showGridLines="0" zoomScale="90" zoomScaleNormal="90" workbookViewId="0">
      <selection activeCell="K3" sqref="K3:N4"/>
    </sheetView>
  </sheetViews>
  <sheetFormatPr defaultColWidth="9.1796875" defaultRowHeight="14" x14ac:dyDescent="0.35"/>
  <cols>
    <col min="1" max="1" width="9.1796875" style="28"/>
    <col min="2" max="2" width="7.26953125" style="28" bestFit="1" customWidth="1"/>
    <col min="3" max="3" width="18.453125" style="28" bestFit="1" customWidth="1"/>
    <col min="4" max="4" width="21" style="28" bestFit="1" customWidth="1"/>
    <col min="5" max="5" width="8.453125" style="28" bestFit="1" customWidth="1"/>
    <col min="6" max="6" width="25.7265625" style="28" bestFit="1" customWidth="1"/>
    <col min="7" max="7" width="28.26953125" style="28" bestFit="1" customWidth="1"/>
    <col min="8" max="8" width="20.54296875" style="28" bestFit="1" customWidth="1"/>
    <col min="9" max="9" width="14.26953125" style="28" customWidth="1"/>
    <col min="10" max="10" width="10.54296875" style="28" customWidth="1"/>
    <col min="11" max="11" width="12.81640625" style="28" customWidth="1"/>
    <col min="12" max="12" width="12.26953125" style="28" customWidth="1"/>
    <col min="13" max="13" width="14.26953125" style="28" customWidth="1"/>
    <col min="14" max="14" width="11.54296875" style="28" customWidth="1"/>
    <col min="15" max="16384" width="9.1796875" style="28"/>
  </cols>
  <sheetData>
    <row r="1" spans="1:14" ht="16.5" customHeight="1" x14ac:dyDescent="0.35">
      <c r="A1" s="67" t="str">
        <f>'8(TN KER PY)'!A1:M1</f>
        <v>COMMERCIAL BID: POLYMER &amp; PTA FREIGHT RATE QUOTES FOR 1 YEAR EFFECTIVE FROM 01ST NOVEMBER 2024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ht="37.5" customHeight="1" x14ac:dyDescent="0.35">
      <c r="A2" s="43" t="s">
        <v>444</v>
      </c>
      <c r="B2" s="43" t="s">
        <v>426</v>
      </c>
      <c r="C2" s="43" t="s">
        <v>0</v>
      </c>
      <c r="D2" s="43" t="s">
        <v>1</v>
      </c>
      <c r="E2" s="43" t="s">
        <v>2</v>
      </c>
      <c r="F2" s="43" t="s">
        <v>3</v>
      </c>
      <c r="G2" s="43" t="s">
        <v>4</v>
      </c>
      <c r="H2" s="25" t="s">
        <v>5</v>
      </c>
      <c r="I2" s="25" t="s">
        <v>6</v>
      </c>
      <c r="J2" s="25" t="s">
        <v>427</v>
      </c>
      <c r="K2" s="26" t="s">
        <v>595</v>
      </c>
      <c r="L2" s="26" t="s">
        <v>596</v>
      </c>
      <c r="M2" s="26" t="s">
        <v>593</v>
      </c>
      <c r="N2" s="29" t="s">
        <v>484</v>
      </c>
    </row>
    <row r="3" spans="1:14" ht="23.25" customHeight="1" x14ac:dyDescent="0.35">
      <c r="A3" s="32">
        <v>14</v>
      </c>
      <c r="B3" s="37">
        <v>444</v>
      </c>
      <c r="C3" s="38" t="s">
        <v>574</v>
      </c>
      <c r="D3" s="41" t="s">
        <v>182</v>
      </c>
      <c r="E3" s="11" t="s">
        <v>44</v>
      </c>
      <c r="F3" s="11" t="s">
        <v>221</v>
      </c>
      <c r="G3" s="11" t="s">
        <v>221</v>
      </c>
      <c r="H3" s="39">
        <v>1859</v>
      </c>
      <c r="I3" s="39">
        <v>5</v>
      </c>
      <c r="J3" s="39" t="s">
        <v>428</v>
      </c>
      <c r="K3" s="52">
        <v>10000</v>
      </c>
      <c r="L3" s="48">
        <v>240000</v>
      </c>
      <c r="M3" s="50">
        <f t="shared" ref="M3:M4" si="0">K3+L3</f>
        <v>250000</v>
      </c>
      <c r="N3" s="51"/>
    </row>
    <row r="4" spans="1:14" ht="17.25" customHeight="1" x14ac:dyDescent="0.35">
      <c r="B4" s="27"/>
      <c r="C4" s="27"/>
      <c r="D4" s="27"/>
      <c r="E4" s="27"/>
      <c r="F4" s="27"/>
      <c r="G4" s="27"/>
      <c r="H4" s="27"/>
      <c r="I4" s="27"/>
      <c r="J4" s="27"/>
      <c r="K4" s="59">
        <f>SUM(K3)</f>
        <v>10000</v>
      </c>
      <c r="L4" s="59">
        <f>SUM(L3)</f>
        <v>240000</v>
      </c>
      <c r="M4" s="50">
        <f t="shared" si="0"/>
        <v>250000</v>
      </c>
      <c r="N4" s="51"/>
    </row>
  </sheetData>
  <mergeCells count="1">
    <mergeCell ref="A1:N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6B12C-FBF1-41BC-B395-14185F2412BA}">
  <sheetPr>
    <tabColor rgb="FF92D050"/>
  </sheetPr>
  <dimension ref="A1:N4"/>
  <sheetViews>
    <sheetView showGridLines="0" zoomScale="90" zoomScaleNormal="90" workbookViewId="0">
      <selection activeCell="K3" sqref="K3:N4"/>
    </sheetView>
  </sheetViews>
  <sheetFormatPr defaultColWidth="9.1796875" defaultRowHeight="14" x14ac:dyDescent="0.35"/>
  <cols>
    <col min="1" max="1" width="9.1796875" style="28"/>
    <col min="2" max="2" width="7.26953125" style="28" bestFit="1" customWidth="1"/>
    <col min="3" max="3" width="18.453125" style="28" bestFit="1" customWidth="1"/>
    <col min="4" max="4" width="21" style="28" bestFit="1" customWidth="1"/>
    <col min="5" max="5" width="9.54296875" style="28" customWidth="1"/>
    <col min="6" max="6" width="25.7265625" style="28" bestFit="1" customWidth="1"/>
    <col min="7" max="7" width="28.26953125" style="28" bestFit="1" customWidth="1"/>
    <col min="8" max="8" width="20.54296875" style="28" bestFit="1" customWidth="1"/>
    <col min="9" max="9" width="12.7265625" style="28" customWidth="1"/>
    <col min="10" max="10" width="11" style="28" customWidth="1"/>
    <col min="11" max="11" width="12.1796875" style="28" customWidth="1"/>
    <col min="12" max="12" width="13.453125" style="28" customWidth="1"/>
    <col min="13" max="13" width="13.54296875" style="28" customWidth="1"/>
    <col min="14" max="14" width="12.26953125" style="28" customWidth="1"/>
    <col min="15" max="16384" width="9.1796875" style="28"/>
  </cols>
  <sheetData>
    <row r="1" spans="1:14" ht="16.5" customHeight="1" x14ac:dyDescent="0.35">
      <c r="A1" s="67" t="str">
        <f>'4(GJ-R)'!A1:M1</f>
        <v>COMMERCIAL BID: POLYMER &amp; PTA FREIGHT RATE QUOTES FOR 1 YEAR EFFECTIVE FROM 01ST NOVEMBER 2024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ht="32.25" customHeight="1" x14ac:dyDescent="0.35">
      <c r="A2" s="43" t="s">
        <v>444</v>
      </c>
      <c r="B2" s="43" t="s">
        <v>426</v>
      </c>
      <c r="C2" s="43" t="s">
        <v>0</v>
      </c>
      <c r="D2" s="43" t="s">
        <v>1</v>
      </c>
      <c r="E2" s="43" t="s">
        <v>2</v>
      </c>
      <c r="F2" s="43" t="s">
        <v>3</v>
      </c>
      <c r="G2" s="43" t="s">
        <v>4</v>
      </c>
      <c r="H2" s="25" t="s">
        <v>5</v>
      </c>
      <c r="I2" s="25" t="s">
        <v>6</v>
      </c>
      <c r="J2" s="25" t="s">
        <v>427</v>
      </c>
      <c r="K2" s="26" t="s">
        <v>595</v>
      </c>
      <c r="L2" s="26" t="s">
        <v>596</v>
      </c>
      <c r="M2" s="26" t="s">
        <v>593</v>
      </c>
      <c r="N2" s="29" t="s">
        <v>484</v>
      </c>
    </row>
    <row r="3" spans="1:14" ht="22.5" customHeight="1" x14ac:dyDescent="0.35">
      <c r="A3" s="33">
        <v>15</v>
      </c>
      <c r="B3" s="37">
        <v>445</v>
      </c>
      <c r="C3" s="38" t="s">
        <v>571</v>
      </c>
      <c r="D3" s="41" t="s">
        <v>234</v>
      </c>
      <c r="E3" s="11" t="s">
        <v>44</v>
      </c>
      <c r="F3" s="11" t="s">
        <v>288</v>
      </c>
      <c r="G3" s="11" t="s">
        <v>288</v>
      </c>
      <c r="H3" s="39">
        <v>1112</v>
      </c>
      <c r="I3" s="39">
        <v>3</v>
      </c>
      <c r="J3" s="39" t="s">
        <v>428</v>
      </c>
      <c r="K3" s="52">
        <v>5800</v>
      </c>
      <c r="L3" s="60">
        <v>200000</v>
      </c>
      <c r="M3" s="50">
        <f t="shared" ref="M3" si="0">K3+L3</f>
        <v>205800</v>
      </c>
      <c r="N3" s="51"/>
    </row>
    <row r="4" spans="1:14" ht="17.25" customHeight="1" x14ac:dyDescent="0.35">
      <c r="B4" s="27"/>
      <c r="C4" s="27"/>
      <c r="D4" s="27"/>
      <c r="E4" s="27"/>
      <c r="F4" s="27"/>
      <c r="G4" s="27"/>
      <c r="H4" s="27"/>
      <c r="I4" s="27"/>
      <c r="J4" s="27"/>
      <c r="K4" s="59">
        <f>K3</f>
        <v>5800</v>
      </c>
      <c r="L4" s="59">
        <f>L3</f>
        <v>200000</v>
      </c>
      <c r="M4" s="50">
        <f>K4+L4</f>
        <v>205800</v>
      </c>
      <c r="N4" s="51"/>
    </row>
  </sheetData>
  <mergeCells count="1">
    <mergeCell ref="A1:N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E5749-AA26-41A7-8961-C84C02EE1ECE}">
  <sheetPr>
    <tabColor rgb="FF92D050"/>
  </sheetPr>
  <dimension ref="A1:N4"/>
  <sheetViews>
    <sheetView showGridLines="0" zoomScale="90" zoomScaleNormal="90" workbookViewId="0">
      <selection activeCell="L3" sqref="L3"/>
    </sheetView>
  </sheetViews>
  <sheetFormatPr defaultColWidth="9.1796875" defaultRowHeight="14" x14ac:dyDescent="0.35"/>
  <cols>
    <col min="1" max="1" width="9.1796875" style="28"/>
    <col min="2" max="2" width="7.26953125" style="28" bestFit="1" customWidth="1"/>
    <col min="3" max="3" width="18.453125" style="28" bestFit="1" customWidth="1"/>
    <col min="4" max="4" width="21" style="28" bestFit="1" customWidth="1"/>
    <col min="5" max="5" width="10.1796875" style="28" customWidth="1"/>
    <col min="6" max="6" width="25.7265625" style="28" bestFit="1" customWidth="1"/>
    <col min="7" max="7" width="28.26953125" style="28" bestFit="1" customWidth="1"/>
    <col min="8" max="8" width="20.54296875" style="28" bestFit="1" customWidth="1"/>
    <col min="9" max="9" width="14.1796875" style="28" customWidth="1"/>
    <col min="10" max="10" width="10.54296875" style="28" customWidth="1"/>
    <col min="11" max="12" width="13.7265625" style="28" customWidth="1"/>
    <col min="13" max="13" width="14.1796875" style="28" customWidth="1"/>
    <col min="14" max="14" width="12.453125" style="28" customWidth="1"/>
    <col min="15" max="16384" width="9.1796875" style="28"/>
  </cols>
  <sheetData>
    <row r="1" spans="1:14" ht="16.5" customHeight="1" x14ac:dyDescent="0.35">
      <c r="A1" s="67" t="str">
        <f>'4(GJ-R)'!A1:M1</f>
        <v>COMMERCIAL BID: POLYMER &amp; PTA FREIGHT RATE QUOTES FOR 1 YEAR EFFECTIVE FROM 01ST NOVEMBER 2024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ht="32.25" customHeight="1" x14ac:dyDescent="0.35">
      <c r="A2" s="43" t="s">
        <v>444</v>
      </c>
      <c r="B2" s="43" t="s">
        <v>426</v>
      </c>
      <c r="C2" s="43" t="s">
        <v>0</v>
      </c>
      <c r="D2" s="43" t="s">
        <v>1</v>
      </c>
      <c r="E2" s="43" t="s">
        <v>2</v>
      </c>
      <c r="F2" s="43" t="s">
        <v>3</v>
      </c>
      <c r="G2" s="43" t="s">
        <v>4</v>
      </c>
      <c r="H2" s="25" t="s">
        <v>5</v>
      </c>
      <c r="I2" s="25" t="s">
        <v>6</v>
      </c>
      <c r="J2" s="25" t="s">
        <v>427</v>
      </c>
      <c r="K2" s="26" t="s">
        <v>595</v>
      </c>
      <c r="L2" s="26" t="s">
        <v>596</v>
      </c>
      <c r="M2" s="26" t="s">
        <v>593</v>
      </c>
      <c r="N2" s="29" t="s">
        <v>484</v>
      </c>
    </row>
    <row r="3" spans="1:14" ht="24" customHeight="1" x14ac:dyDescent="0.35">
      <c r="A3" s="33">
        <v>16</v>
      </c>
      <c r="B3" s="37">
        <v>446</v>
      </c>
      <c r="C3" s="38" t="s">
        <v>572</v>
      </c>
      <c r="D3" s="41" t="s">
        <v>234</v>
      </c>
      <c r="E3" s="11" t="s">
        <v>44</v>
      </c>
      <c r="F3" s="11" t="s">
        <v>243</v>
      </c>
      <c r="G3" s="11" t="s">
        <v>243</v>
      </c>
      <c r="H3" s="39">
        <v>1795</v>
      </c>
      <c r="I3" s="39">
        <v>5</v>
      </c>
      <c r="J3" s="39" t="s">
        <v>428</v>
      </c>
      <c r="K3" s="52">
        <v>10200</v>
      </c>
      <c r="L3" s="48">
        <v>60000</v>
      </c>
      <c r="M3" s="50">
        <f>K3+L3</f>
        <v>70200</v>
      </c>
      <c r="N3" s="51"/>
    </row>
    <row r="4" spans="1:14" ht="17.25" customHeight="1" x14ac:dyDescent="0.35">
      <c r="B4" s="27"/>
      <c r="C4" s="27"/>
      <c r="D4" s="27"/>
      <c r="E4" s="27"/>
      <c r="F4" s="27"/>
      <c r="G4" s="27"/>
      <c r="H4" s="27"/>
      <c r="I4" s="27"/>
      <c r="J4" s="27"/>
      <c r="K4" s="59">
        <f>SUM(K3)</f>
        <v>10200</v>
      </c>
      <c r="L4" s="59">
        <f t="shared" ref="L4" si="0">SUM(L3)</f>
        <v>60000</v>
      </c>
      <c r="M4" s="50">
        <f>K4+L4</f>
        <v>70200</v>
      </c>
      <c r="N4" s="51"/>
    </row>
  </sheetData>
  <mergeCells count="1">
    <mergeCell ref="A1:N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61B26-13D2-4780-9E71-5FF7CCBED65E}">
  <sheetPr>
    <tabColor rgb="FF92D050"/>
  </sheetPr>
  <dimension ref="A1:N5"/>
  <sheetViews>
    <sheetView showGridLines="0" zoomScale="90" zoomScaleNormal="90" workbookViewId="0">
      <selection activeCell="K3" sqref="K3:M5"/>
    </sheetView>
  </sheetViews>
  <sheetFormatPr defaultColWidth="9.1796875" defaultRowHeight="14" x14ac:dyDescent="0.35"/>
  <cols>
    <col min="1" max="1" width="9.1796875" style="28"/>
    <col min="2" max="2" width="7.26953125" style="28" bestFit="1" customWidth="1"/>
    <col min="3" max="3" width="18.453125" style="28" bestFit="1" customWidth="1"/>
    <col min="4" max="4" width="21" style="28" bestFit="1" customWidth="1"/>
    <col min="5" max="5" width="11" style="28" customWidth="1"/>
    <col min="6" max="6" width="25.7265625" style="28" bestFit="1" customWidth="1"/>
    <col min="7" max="7" width="28.26953125" style="28" bestFit="1" customWidth="1"/>
    <col min="8" max="8" width="20.54296875" style="28" bestFit="1" customWidth="1"/>
    <col min="9" max="9" width="12.7265625" style="28" customWidth="1"/>
    <col min="10" max="10" width="10.1796875" style="28" customWidth="1"/>
    <col min="11" max="11" width="11.81640625" style="28" customWidth="1"/>
    <col min="12" max="12" width="12.7265625" style="28" customWidth="1"/>
    <col min="13" max="13" width="14.54296875" style="28" customWidth="1"/>
    <col min="14" max="14" width="12.1796875" style="28" customWidth="1"/>
    <col min="15" max="16384" width="9.1796875" style="28"/>
  </cols>
  <sheetData>
    <row r="1" spans="1:14" ht="16.5" customHeight="1" x14ac:dyDescent="0.35">
      <c r="A1" s="67" t="str">
        <f>'4(GJ-R)'!A1:M1</f>
        <v>COMMERCIAL BID: POLYMER &amp; PTA FREIGHT RATE QUOTES FOR 1 YEAR EFFECTIVE FROM 01ST NOVEMBER 2024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ht="32.25" customHeight="1" x14ac:dyDescent="0.35">
      <c r="A2" s="43" t="s">
        <v>444</v>
      </c>
      <c r="B2" s="43" t="s">
        <v>426</v>
      </c>
      <c r="C2" s="43" t="s">
        <v>0</v>
      </c>
      <c r="D2" s="43" t="s">
        <v>1</v>
      </c>
      <c r="E2" s="43" t="s">
        <v>2</v>
      </c>
      <c r="F2" s="43" t="s">
        <v>3</v>
      </c>
      <c r="G2" s="43" t="s">
        <v>4</v>
      </c>
      <c r="H2" s="25" t="s">
        <v>5</v>
      </c>
      <c r="I2" s="25" t="s">
        <v>6</v>
      </c>
      <c r="J2" s="25" t="s">
        <v>427</v>
      </c>
      <c r="K2" s="26" t="s">
        <v>595</v>
      </c>
      <c r="L2" s="26" t="s">
        <v>596</v>
      </c>
      <c r="M2" s="26" t="s">
        <v>593</v>
      </c>
      <c r="N2" s="29" t="s">
        <v>484</v>
      </c>
    </row>
    <row r="3" spans="1:14" ht="17.25" customHeight="1" x14ac:dyDescent="0.35">
      <c r="A3" s="70">
        <v>17</v>
      </c>
      <c r="B3" s="37">
        <v>447</v>
      </c>
      <c r="C3" s="38" t="s">
        <v>573</v>
      </c>
      <c r="D3" s="41" t="s">
        <v>267</v>
      </c>
      <c r="E3" s="11" t="s">
        <v>44</v>
      </c>
      <c r="F3" s="11" t="s">
        <v>272</v>
      </c>
      <c r="G3" s="11" t="s">
        <v>272</v>
      </c>
      <c r="H3" s="39">
        <v>1714</v>
      </c>
      <c r="I3" s="39">
        <v>5</v>
      </c>
      <c r="J3" s="39" t="s">
        <v>428</v>
      </c>
      <c r="K3" s="52">
        <v>530</v>
      </c>
      <c r="L3" s="48">
        <v>90000</v>
      </c>
      <c r="M3" s="50">
        <f t="shared" ref="M3:M5" si="0">K3+L3</f>
        <v>90530</v>
      </c>
      <c r="N3" s="30"/>
    </row>
    <row r="4" spans="1:14" ht="17.25" customHeight="1" x14ac:dyDescent="0.35">
      <c r="A4" s="70"/>
      <c r="B4" s="37">
        <v>448</v>
      </c>
      <c r="C4" s="38" t="s">
        <v>573</v>
      </c>
      <c r="D4" s="41" t="s">
        <v>267</v>
      </c>
      <c r="E4" s="11" t="s">
        <v>44</v>
      </c>
      <c r="F4" s="11" t="s">
        <v>274</v>
      </c>
      <c r="G4" s="11" t="s">
        <v>274</v>
      </c>
      <c r="H4" s="39">
        <v>1714</v>
      </c>
      <c r="I4" s="39">
        <v>5</v>
      </c>
      <c r="J4" s="39" t="s">
        <v>428</v>
      </c>
      <c r="K4" s="52">
        <v>12180</v>
      </c>
      <c r="L4" s="48">
        <v>0</v>
      </c>
      <c r="M4" s="50">
        <f t="shared" si="0"/>
        <v>12180</v>
      </c>
      <c r="N4" s="30"/>
    </row>
    <row r="5" spans="1:14" ht="17.25" customHeight="1" x14ac:dyDescent="0.35">
      <c r="B5" s="27"/>
      <c r="C5" s="27"/>
      <c r="D5" s="27"/>
      <c r="E5" s="27"/>
      <c r="F5" s="27"/>
      <c r="G5" s="27"/>
      <c r="H5" s="27"/>
      <c r="I5" s="27"/>
      <c r="J5" s="27"/>
      <c r="K5" s="59">
        <f>SUM(K3:K4)</f>
        <v>12710</v>
      </c>
      <c r="L5" s="59">
        <f>SUM(L3:L4)</f>
        <v>90000</v>
      </c>
      <c r="M5" s="50">
        <f t="shared" si="0"/>
        <v>102710</v>
      </c>
      <c r="N5" s="30"/>
    </row>
  </sheetData>
  <mergeCells count="2">
    <mergeCell ref="A1:N1"/>
    <mergeCell ref="A3:A4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J42"/>
  <sheetViews>
    <sheetView showGridLines="0" tabSelected="1" topLeftCell="B1" workbookViewId="0">
      <selection activeCell="C18" sqref="C18"/>
    </sheetView>
  </sheetViews>
  <sheetFormatPr defaultColWidth="9.1796875" defaultRowHeight="12.5" x14ac:dyDescent="0.25"/>
  <cols>
    <col min="1" max="1" width="9.54296875" style="4" bestFit="1" customWidth="1"/>
    <col min="2" max="2" width="33.26953125" style="4" bestFit="1" customWidth="1"/>
    <col min="3" max="3" width="64.54296875" style="4" bestFit="1" customWidth="1"/>
    <col min="4" max="4" width="13.1796875" style="4" customWidth="1"/>
    <col min="5" max="5" width="13.54296875" style="4" customWidth="1"/>
    <col min="6" max="6" width="17.54296875" style="34" customWidth="1"/>
    <col min="7" max="7" width="21.81640625" style="4" customWidth="1"/>
    <col min="8" max="8" width="67.1796875" style="4" customWidth="1"/>
    <col min="9" max="9" width="42.54296875" style="4" customWidth="1"/>
    <col min="10" max="16384" width="9.1796875" style="4"/>
  </cols>
  <sheetData>
    <row r="1" spans="1:8" ht="14" x14ac:dyDescent="0.3">
      <c r="B1" s="5" t="s">
        <v>445</v>
      </c>
    </row>
    <row r="3" spans="1:8" s="8" customFormat="1" ht="99.75" customHeight="1" x14ac:dyDescent="0.35">
      <c r="A3" s="6" t="s">
        <v>446</v>
      </c>
      <c r="B3" s="6" t="s">
        <v>447</v>
      </c>
      <c r="C3" s="6" t="s">
        <v>1</v>
      </c>
      <c r="D3" s="18" t="s">
        <v>597</v>
      </c>
      <c r="E3" s="18" t="s">
        <v>598</v>
      </c>
      <c r="F3" s="18" t="s">
        <v>599</v>
      </c>
      <c r="G3" s="7" t="s">
        <v>594</v>
      </c>
      <c r="H3" s="7" t="s">
        <v>581</v>
      </c>
    </row>
    <row r="4" spans="1:8" s="14" customFormat="1" ht="16" customHeight="1" x14ac:dyDescent="0.3">
      <c r="A4" s="9">
        <v>1</v>
      </c>
      <c r="B4" s="10" t="s">
        <v>602</v>
      </c>
      <c r="C4" s="11" t="s">
        <v>601</v>
      </c>
      <c r="D4" s="20">
        <f>110110</f>
        <v>110110</v>
      </c>
      <c r="E4" s="20">
        <f>'1(ANP TL KAR GOA)'!L59</f>
        <v>0</v>
      </c>
      <c r="F4" s="20">
        <f>D4+E4</f>
        <v>110110</v>
      </c>
      <c r="G4" s="12"/>
      <c r="H4" s="13"/>
    </row>
    <row r="5" spans="1:8" s="14" customFormat="1" ht="16" customHeight="1" x14ac:dyDescent="0.3">
      <c r="A5" s="9">
        <v>2</v>
      </c>
      <c r="B5" s="10" t="s">
        <v>431</v>
      </c>
      <c r="C5" s="11" t="s">
        <v>448</v>
      </c>
      <c r="D5" s="20">
        <v>94582</v>
      </c>
      <c r="E5" s="20">
        <f>'2(BH OR CHA JH)'!L62</f>
        <v>0</v>
      </c>
      <c r="F5" s="20">
        <f t="shared" ref="F5:F19" si="0">D5+E5</f>
        <v>94582</v>
      </c>
      <c r="G5" s="12"/>
      <c r="H5" s="13"/>
    </row>
    <row r="6" spans="1:8" s="14" customFormat="1" ht="16" customHeight="1" x14ac:dyDescent="0.3">
      <c r="A6" s="9">
        <v>3</v>
      </c>
      <c r="B6" s="10" t="s">
        <v>432</v>
      </c>
      <c r="C6" s="11" t="s">
        <v>449</v>
      </c>
      <c r="D6" s="20">
        <v>167962</v>
      </c>
      <c r="E6" s="20">
        <v>95000</v>
      </c>
      <c r="F6" s="20">
        <f t="shared" si="0"/>
        <v>262962</v>
      </c>
      <c r="G6" s="12"/>
      <c r="H6" s="13"/>
    </row>
    <row r="7" spans="1:8" s="14" customFormat="1" ht="16" customHeight="1" x14ac:dyDescent="0.3">
      <c r="A7" s="9">
        <v>4</v>
      </c>
      <c r="B7" s="10" t="s">
        <v>436</v>
      </c>
      <c r="C7" s="11" t="s">
        <v>450</v>
      </c>
      <c r="D7" s="20">
        <v>91573</v>
      </c>
      <c r="E7" s="20">
        <f>'4(GJ-R)'!L45</f>
        <v>0</v>
      </c>
      <c r="F7" s="20">
        <f t="shared" si="0"/>
        <v>91573</v>
      </c>
      <c r="G7" s="12"/>
      <c r="H7" s="15"/>
    </row>
    <row r="8" spans="1:8" s="14" customFormat="1" ht="16" customHeight="1" x14ac:dyDescent="0.3">
      <c r="A8" s="9">
        <v>5</v>
      </c>
      <c r="B8" s="10" t="s">
        <v>434</v>
      </c>
      <c r="C8" s="11" t="s">
        <v>580</v>
      </c>
      <c r="D8" s="20">
        <v>89522</v>
      </c>
      <c r="E8" s="20">
        <f>'5(MAH  MP)'!L67</f>
        <v>0</v>
      </c>
      <c r="F8" s="20">
        <f t="shared" si="0"/>
        <v>89522</v>
      </c>
      <c r="G8" s="12"/>
      <c r="H8" s="15"/>
    </row>
    <row r="9" spans="1:8" s="14" customFormat="1" ht="16" customHeight="1" x14ac:dyDescent="0.3">
      <c r="A9" s="9">
        <v>6</v>
      </c>
      <c r="B9" s="10" t="s">
        <v>292</v>
      </c>
      <c r="C9" s="11" t="s">
        <v>451</v>
      </c>
      <c r="D9" s="20">
        <v>37216</v>
      </c>
      <c r="E9" s="20">
        <f>'6(NES)'!L20</f>
        <v>0</v>
      </c>
      <c r="F9" s="20">
        <f t="shared" si="0"/>
        <v>37216</v>
      </c>
      <c r="G9" s="12"/>
      <c r="H9" s="36"/>
    </row>
    <row r="10" spans="1:8" s="14" customFormat="1" ht="16" customHeight="1" x14ac:dyDescent="0.3">
      <c r="A10" s="9">
        <v>7</v>
      </c>
      <c r="B10" s="10" t="s">
        <v>435</v>
      </c>
      <c r="C10" s="11" t="s">
        <v>452</v>
      </c>
      <c r="D10" s="20">
        <v>96554</v>
      </c>
      <c r="E10" s="20">
        <f>'7(CD PB RJ HP J&amp;K)'!L54</f>
        <v>0</v>
      </c>
      <c r="F10" s="20">
        <f t="shared" si="0"/>
        <v>96554</v>
      </c>
      <c r="G10" s="12"/>
      <c r="H10" s="16"/>
    </row>
    <row r="11" spans="1:8" s="14" customFormat="1" ht="16" customHeight="1" x14ac:dyDescent="0.3">
      <c r="A11" s="9">
        <v>8</v>
      </c>
      <c r="B11" s="10" t="s">
        <v>368</v>
      </c>
      <c r="C11" s="11" t="s">
        <v>453</v>
      </c>
      <c r="D11" s="20">
        <v>79848</v>
      </c>
      <c r="E11" s="20">
        <f>'8(TN KER PY)'!L43</f>
        <v>0</v>
      </c>
      <c r="F11" s="20">
        <f t="shared" si="0"/>
        <v>79848</v>
      </c>
      <c r="G11" s="12"/>
      <c r="H11" s="16"/>
    </row>
    <row r="12" spans="1:8" s="14" customFormat="1" ht="16" customHeight="1" x14ac:dyDescent="0.3">
      <c r="A12" s="9">
        <v>9</v>
      </c>
      <c r="B12" s="10" t="s">
        <v>488</v>
      </c>
      <c r="C12" s="11" t="s">
        <v>582</v>
      </c>
      <c r="D12" s="20">
        <v>45033</v>
      </c>
      <c r="E12" s="20">
        <f>'9(WB-K)'!L22</f>
        <v>0</v>
      </c>
      <c r="F12" s="20">
        <f t="shared" si="0"/>
        <v>45033</v>
      </c>
      <c r="G12" s="12"/>
      <c r="H12" s="16"/>
    </row>
    <row r="13" spans="1:8" s="14" customFormat="1" ht="16" customHeight="1" x14ac:dyDescent="0.3">
      <c r="A13" s="9">
        <v>10</v>
      </c>
      <c r="B13" s="10" t="s">
        <v>512</v>
      </c>
      <c r="C13" s="11" t="s">
        <v>583</v>
      </c>
      <c r="D13" s="20">
        <v>277838</v>
      </c>
      <c r="E13" s="20">
        <f>'10(WB-R)'!L38</f>
        <v>0</v>
      </c>
      <c r="F13" s="20">
        <f t="shared" si="0"/>
        <v>277838</v>
      </c>
      <c r="G13" s="12"/>
      <c r="H13" s="16"/>
    </row>
    <row r="14" spans="1:8" s="14" customFormat="1" ht="16" customHeight="1" x14ac:dyDescent="0.3">
      <c r="A14" s="9">
        <v>11</v>
      </c>
      <c r="B14" s="10" t="s">
        <v>575</v>
      </c>
      <c r="C14" s="11" t="s">
        <v>569</v>
      </c>
      <c r="D14" s="20">
        <v>51080</v>
      </c>
      <c r="E14" s="20">
        <f>'11(GREATER DAMAN)'!L11</f>
        <v>60000</v>
      </c>
      <c r="F14" s="20">
        <f t="shared" si="0"/>
        <v>111080</v>
      </c>
      <c r="G14" s="12"/>
      <c r="H14" s="16"/>
    </row>
    <row r="15" spans="1:8" s="14" customFormat="1" ht="16" customHeight="1" x14ac:dyDescent="0.3">
      <c r="A15" s="9">
        <v>13</v>
      </c>
      <c r="B15" s="10" t="s">
        <v>570</v>
      </c>
      <c r="C15" s="11" t="s">
        <v>568</v>
      </c>
      <c r="D15" s="20">
        <v>480</v>
      </c>
      <c r="E15" s="20">
        <f>'13(UTA BAJPUR KHATIMA)'!L5</f>
        <v>140000</v>
      </c>
      <c r="F15" s="20">
        <f t="shared" si="0"/>
        <v>140480</v>
      </c>
      <c r="G15" s="12"/>
      <c r="H15" s="16"/>
    </row>
    <row r="16" spans="1:8" s="14" customFormat="1" ht="16" customHeight="1" x14ac:dyDescent="0.3">
      <c r="A16" s="9">
        <v>14</v>
      </c>
      <c r="B16" s="10" t="s">
        <v>574</v>
      </c>
      <c r="C16" s="11" t="s">
        <v>576</v>
      </c>
      <c r="D16" s="20">
        <v>10000</v>
      </c>
      <c r="E16" s="20">
        <f>'14(GJ-SS)'!L4</f>
        <v>240000</v>
      </c>
      <c r="F16" s="20">
        <f t="shared" si="0"/>
        <v>250000</v>
      </c>
      <c r="G16" s="12"/>
      <c r="H16" s="16"/>
    </row>
    <row r="17" spans="1:10" s="14" customFormat="1" ht="16" customHeight="1" x14ac:dyDescent="0.3">
      <c r="A17" s="9">
        <v>15</v>
      </c>
      <c r="B17" s="10" t="s">
        <v>571</v>
      </c>
      <c r="C17" s="11" t="s">
        <v>577</v>
      </c>
      <c r="D17" s="20">
        <v>5800</v>
      </c>
      <c r="E17" s="20">
        <f>'15(MAH-NG)'!L4</f>
        <v>200000</v>
      </c>
      <c r="F17" s="20">
        <f t="shared" si="0"/>
        <v>205800</v>
      </c>
      <c r="G17" s="12"/>
      <c r="H17" s="16"/>
    </row>
    <row r="18" spans="1:10" s="14" customFormat="1" ht="16" customHeight="1" x14ac:dyDescent="0.3">
      <c r="A18" s="9">
        <v>16</v>
      </c>
      <c r="B18" s="10" t="s">
        <v>572</v>
      </c>
      <c r="C18" s="11" t="s">
        <v>578</v>
      </c>
      <c r="D18" s="20">
        <v>10200</v>
      </c>
      <c r="E18" s="20">
        <f>'16(MAH  NS)'!L4</f>
        <v>60000</v>
      </c>
      <c r="F18" s="20">
        <f t="shared" si="0"/>
        <v>70200</v>
      </c>
      <c r="G18" s="12"/>
      <c r="H18" s="16"/>
    </row>
    <row r="19" spans="1:10" s="14" customFormat="1" ht="16" customHeight="1" x14ac:dyDescent="0.3">
      <c r="A19" s="9">
        <v>17</v>
      </c>
      <c r="B19" s="10" t="s">
        <v>573</v>
      </c>
      <c r="C19" s="11" t="s">
        <v>579</v>
      </c>
      <c r="D19" s="20">
        <v>12710</v>
      </c>
      <c r="E19" s="20">
        <f>'17(MP-DI)'!L5</f>
        <v>90000</v>
      </c>
      <c r="F19" s="20">
        <f t="shared" si="0"/>
        <v>102710</v>
      </c>
      <c r="G19" s="12"/>
      <c r="H19" s="16"/>
    </row>
    <row r="20" spans="1:10" s="14" customFormat="1" ht="16" customHeight="1" x14ac:dyDescent="0.35">
      <c r="A20" s="65"/>
      <c r="B20" s="65"/>
      <c r="C20" s="65"/>
      <c r="D20" s="21">
        <f>SUM(D4:D19)</f>
        <v>1180508</v>
      </c>
      <c r="E20" s="21">
        <f>SUM(E4:E19)</f>
        <v>885000</v>
      </c>
      <c r="F20" s="21">
        <f>SUM(F4:F19)</f>
        <v>2065508</v>
      </c>
      <c r="G20" s="66"/>
      <c r="H20" s="66"/>
    </row>
    <row r="21" spans="1:10" x14ac:dyDescent="0.25">
      <c r="D21" s="45"/>
    </row>
    <row r="22" spans="1:10" x14ac:dyDescent="0.25">
      <c r="A22" s="17" t="s">
        <v>454</v>
      </c>
      <c r="B22" s="17"/>
      <c r="C22" s="17"/>
      <c r="D22" s="17"/>
      <c r="E22" s="17"/>
    </row>
    <row r="23" spans="1:10" x14ac:dyDescent="0.25">
      <c r="F23" s="35"/>
    </row>
    <row r="24" spans="1:10" x14ac:dyDescent="0.25">
      <c r="C24" s="19"/>
      <c r="D24" s="19"/>
      <c r="E24" s="19"/>
      <c r="F24" s="19"/>
    </row>
    <row r="25" spans="1:10" x14ac:dyDescent="0.25">
      <c r="A25" s="4" t="s">
        <v>618</v>
      </c>
      <c r="C25" s="19"/>
      <c r="D25" s="19"/>
      <c r="E25" s="19"/>
      <c r="F25" s="19"/>
      <c r="G25" s="19"/>
      <c r="H25" s="19"/>
      <c r="I25" s="19"/>
      <c r="J25" s="19"/>
    </row>
    <row r="26" spans="1:10" x14ac:dyDescent="0.25">
      <c r="C26" s="19"/>
      <c r="D26" s="19"/>
      <c r="E26" s="19"/>
      <c r="F26" s="19"/>
      <c r="G26" s="19"/>
      <c r="H26" s="19"/>
      <c r="I26" s="19"/>
      <c r="J26" s="19"/>
    </row>
    <row r="27" spans="1:10" x14ac:dyDescent="0.25">
      <c r="C27" s="19"/>
      <c r="D27" s="19"/>
      <c r="E27" s="19"/>
      <c r="F27" s="19"/>
      <c r="G27" s="19"/>
      <c r="H27" s="19"/>
      <c r="I27" s="19"/>
      <c r="J27" s="19"/>
    </row>
    <row r="28" spans="1:10" x14ac:dyDescent="0.25">
      <c r="C28" s="19"/>
      <c r="D28" s="19"/>
      <c r="E28" s="19"/>
      <c r="F28" s="19"/>
      <c r="G28" s="19"/>
      <c r="H28" s="19"/>
      <c r="I28" s="19"/>
      <c r="J28" s="19"/>
    </row>
    <row r="29" spans="1:10" x14ac:dyDescent="0.25">
      <c r="C29" s="19"/>
      <c r="D29" s="19"/>
      <c r="E29" s="19"/>
      <c r="F29" s="19"/>
      <c r="G29" s="19"/>
      <c r="H29" s="19"/>
      <c r="I29" s="19"/>
      <c r="J29" s="19"/>
    </row>
    <row r="30" spans="1:10" x14ac:dyDescent="0.25">
      <c r="C30" s="19"/>
      <c r="D30" s="19"/>
      <c r="E30" s="19"/>
      <c r="F30" s="19"/>
      <c r="G30" s="19"/>
      <c r="H30" s="19"/>
      <c r="I30" s="19"/>
      <c r="J30" s="19"/>
    </row>
    <row r="31" spans="1:10" x14ac:dyDescent="0.25">
      <c r="C31" s="19"/>
      <c r="D31" s="19"/>
      <c r="E31" s="19"/>
      <c r="F31" s="19"/>
      <c r="G31" s="19"/>
      <c r="H31" s="19"/>
      <c r="I31" s="19"/>
      <c r="J31" s="19"/>
    </row>
    <row r="32" spans="1:10" x14ac:dyDescent="0.25">
      <c r="C32" s="19"/>
      <c r="D32" s="19"/>
      <c r="E32" s="19"/>
      <c r="F32" s="19"/>
      <c r="G32" s="19"/>
      <c r="H32" s="19"/>
      <c r="I32" s="19"/>
      <c r="J32" s="19"/>
    </row>
    <row r="33" spans="3:10" x14ac:dyDescent="0.25">
      <c r="C33" s="19"/>
      <c r="D33" s="19"/>
      <c r="E33" s="19"/>
      <c r="F33" s="19"/>
      <c r="G33" s="19"/>
      <c r="H33" s="19"/>
      <c r="I33" s="19"/>
      <c r="J33" s="19"/>
    </row>
    <row r="34" spans="3:10" x14ac:dyDescent="0.25">
      <c r="C34" s="19"/>
      <c r="D34" s="19"/>
      <c r="E34" s="19"/>
      <c r="F34" s="19"/>
      <c r="G34" s="19"/>
      <c r="H34" s="19"/>
      <c r="I34" s="19"/>
      <c r="J34" s="19"/>
    </row>
    <row r="35" spans="3:10" x14ac:dyDescent="0.25">
      <c r="C35" s="19"/>
      <c r="D35" s="19"/>
      <c r="E35" s="19"/>
      <c r="F35" s="19"/>
      <c r="G35" s="19"/>
      <c r="H35" s="19"/>
      <c r="I35" s="19"/>
      <c r="J35" s="19"/>
    </row>
    <row r="36" spans="3:10" x14ac:dyDescent="0.25">
      <c r="C36" s="19"/>
      <c r="D36" s="19"/>
      <c r="E36" s="19"/>
      <c r="F36" s="19"/>
      <c r="G36" s="19"/>
      <c r="H36" s="19"/>
      <c r="I36" s="19"/>
      <c r="J36" s="19"/>
    </row>
    <row r="37" spans="3:10" x14ac:dyDescent="0.25">
      <c r="C37" s="19"/>
      <c r="D37" s="19"/>
      <c r="E37" s="19"/>
      <c r="F37" s="19"/>
      <c r="G37" s="19"/>
      <c r="H37" s="19"/>
      <c r="I37" s="19"/>
      <c r="J37" s="19"/>
    </row>
    <row r="38" spans="3:10" x14ac:dyDescent="0.25">
      <c r="G38" s="19"/>
      <c r="H38" s="19"/>
      <c r="I38" s="19"/>
      <c r="J38" s="19"/>
    </row>
    <row r="39" spans="3:10" x14ac:dyDescent="0.25">
      <c r="G39" s="19"/>
      <c r="H39" s="19"/>
      <c r="I39" s="19"/>
      <c r="J39" s="19"/>
    </row>
    <row r="40" spans="3:10" x14ac:dyDescent="0.25">
      <c r="G40" s="19"/>
      <c r="H40" s="19"/>
      <c r="I40" s="19"/>
      <c r="J40" s="19"/>
    </row>
    <row r="41" spans="3:10" x14ac:dyDescent="0.25">
      <c r="G41" s="19"/>
      <c r="H41" s="19"/>
      <c r="I41" s="19"/>
      <c r="J41" s="19"/>
    </row>
    <row r="42" spans="3:10" x14ac:dyDescent="0.25">
      <c r="G42" s="19"/>
      <c r="H42" s="19"/>
      <c r="I42" s="19"/>
      <c r="J42" s="19"/>
    </row>
  </sheetData>
  <mergeCells count="2">
    <mergeCell ref="A20:C20"/>
    <mergeCell ref="G20:H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N59"/>
  <sheetViews>
    <sheetView showGridLines="0" zoomScale="90" zoomScaleNormal="90" workbookViewId="0">
      <selection activeCell="K3" sqref="K3:K58"/>
    </sheetView>
  </sheetViews>
  <sheetFormatPr defaultColWidth="9.1796875" defaultRowHeight="14" x14ac:dyDescent="0.35"/>
  <cols>
    <col min="1" max="1" width="9.1796875" style="28"/>
    <col min="2" max="2" width="7.26953125" style="28" bestFit="1" customWidth="1"/>
    <col min="3" max="3" width="18.453125" style="28" bestFit="1" customWidth="1"/>
    <col min="4" max="4" width="21" style="28" bestFit="1" customWidth="1"/>
    <col min="5" max="5" width="10.26953125" style="28" customWidth="1"/>
    <col min="6" max="6" width="25.7265625" style="28" bestFit="1" customWidth="1"/>
    <col min="7" max="7" width="28.26953125" style="28" bestFit="1" customWidth="1"/>
    <col min="8" max="8" width="20.54296875" style="28" bestFit="1" customWidth="1"/>
    <col min="9" max="9" width="15.1796875" style="28" customWidth="1"/>
    <col min="10" max="12" width="11.7265625" style="28" customWidth="1"/>
    <col min="13" max="13" width="15.453125" style="28" customWidth="1"/>
    <col min="14" max="14" width="11.453125" style="28" customWidth="1"/>
    <col min="15" max="16384" width="9.1796875" style="28"/>
  </cols>
  <sheetData>
    <row r="1" spans="1:14" ht="16.5" customHeight="1" x14ac:dyDescent="0.35">
      <c r="A1" s="67" t="s">
        <v>600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s="44" customFormat="1" ht="33.75" customHeight="1" x14ac:dyDescent="0.35">
      <c r="A2" s="43" t="s">
        <v>444</v>
      </c>
      <c r="B2" s="43" t="s">
        <v>426</v>
      </c>
      <c r="C2" s="43" t="s">
        <v>0</v>
      </c>
      <c r="D2" s="43" t="s">
        <v>1</v>
      </c>
      <c r="E2" s="43" t="s">
        <v>2</v>
      </c>
      <c r="F2" s="43" t="s">
        <v>3</v>
      </c>
      <c r="G2" s="43" t="s">
        <v>4</v>
      </c>
      <c r="H2" s="25" t="s">
        <v>5</v>
      </c>
      <c r="I2" s="25" t="s">
        <v>6</v>
      </c>
      <c r="J2" s="25" t="s">
        <v>427</v>
      </c>
      <c r="K2" s="26" t="s">
        <v>595</v>
      </c>
      <c r="L2" s="26" t="s">
        <v>596</v>
      </c>
      <c r="M2" s="26" t="s">
        <v>593</v>
      </c>
      <c r="N2" s="29" t="s">
        <v>484</v>
      </c>
    </row>
    <row r="3" spans="1:14" ht="17.25" customHeight="1" x14ac:dyDescent="0.25">
      <c r="A3" s="68">
        <v>1</v>
      </c>
      <c r="B3" s="37">
        <v>1</v>
      </c>
      <c r="C3" s="38" t="s">
        <v>602</v>
      </c>
      <c r="D3" s="11" t="s">
        <v>9</v>
      </c>
      <c r="E3" s="11" t="s">
        <v>8</v>
      </c>
      <c r="F3" s="11" t="s">
        <v>10</v>
      </c>
      <c r="G3" s="11" t="s">
        <v>10</v>
      </c>
      <c r="H3" s="48">
        <v>1740</v>
      </c>
      <c r="I3" s="39">
        <v>5</v>
      </c>
      <c r="J3" s="39" t="s">
        <v>428</v>
      </c>
      <c r="K3" s="63">
        <v>1320</v>
      </c>
      <c r="L3" s="48">
        <v>0</v>
      </c>
      <c r="M3" s="50">
        <f>K3+L3</f>
        <v>1320</v>
      </c>
      <c r="N3" s="51"/>
    </row>
    <row r="4" spans="1:14" ht="17.25" customHeight="1" x14ac:dyDescent="0.25">
      <c r="A4" s="69"/>
      <c r="B4" s="37">
        <v>2</v>
      </c>
      <c r="C4" s="38" t="s">
        <v>602</v>
      </c>
      <c r="D4" s="11" t="s">
        <v>9</v>
      </c>
      <c r="E4" s="11" t="s">
        <v>8</v>
      </c>
      <c r="F4" s="11" t="s">
        <v>11</v>
      </c>
      <c r="G4" s="11" t="s">
        <v>11</v>
      </c>
      <c r="H4" s="48">
        <v>1704</v>
      </c>
      <c r="I4" s="39">
        <v>4</v>
      </c>
      <c r="J4" s="39" t="s">
        <v>428</v>
      </c>
      <c r="K4" s="63">
        <v>530</v>
      </c>
      <c r="L4" s="48">
        <v>0</v>
      </c>
      <c r="M4" s="50">
        <f t="shared" ref="M4:M58" si="0">K4+L4</f>
        <v>530</v>
      </c>
      <c r="N4" s="51"/>
    </row>
    <row r="5" spans="1:14" ht="17.25" customHeight="1" x14ac:dyDescent="0.25">
      <c r="A5" s="69"/>
      <c r="B5" s="37">
        <v>3</v>
      </c>
      <c r="C5" s="38" t="s">
        <v>602</v>
      </c>
      <c r="D5" s="11" t="s">
        <v>9</v>
      </c>
      <c r="E5" s="11" t="s">
        <v>8</v>
      </c>
      <c r="F5" s="11" t="s">
        <v>12</v>
      </c>
      <c r="G5" s="11" t="s">
        <v>12</v>
      </c>
      <c r="H5" s="48">
        <v>1644</v>
      </c>
      <c r="I5" s="39">
        <v>4</v>
      </c>
      <c r="J5" s="39" t="s">
        <v>428</v>
      </c>
      <c r="K5" s="63">
        <v>180</v>
      </c>
      <c r="L5" s="48">
        <v>0</v>
      </c>
      <c r="M5" s="50">
        <f t="shared" si="0"/>
        <v>180</v>
      </c>
      <c r="N5" s="51"/>
    </row>
    <row r="6" spans="1:14" ht="17.25" customHeight="1" x14ac:dyDescent="0.25">
      <c r="A6" s="69"/>
      <c r="B6" s="37">
        <v>4</v>
      </c>
      <c r="C6" s="38" t="s">
        <v>602</v>
      </c>
      <c r="D6" s="11" t="s">
        <v>9</v>
      </c>
      <c r="E6" s="11" t="s">
        <v>8</v>
      </c>
      <c r="F6" s="11" t="s">
        <v>10</v>
      </c>
      <c r="G6" s="11" t="s">
        <v>13</v>
      </c>
      <c r="H6" s="48">
        <v>1718</v>
      </c>
      <c r="I6" s="39">
        <v>4</v>
      </c>
      <c r="J6" s="39" t="s">
        <v>428</v>
      </c>
      <c r="K6" s="63">
        <v>180</v>
      </c>
      <c r="L6" s="48">
        <v>0</v>
      </c>
      <c r="M6" s="50">
        <f t="shared" si="0"/>
        <v>180</v>
      </c>
      <c r="N6" s="51"/>
    </row>
    <row r="7" spans="1:14" ht="17.25" customHeight="1" x14ac:dyDescent="0.25">
      <c r="A7" s="69"/>
      <c r="B7" s="37">
        <v>5</v>
      </c>
      <c r="C7" s="38" t="s">
        <v>602</v>
      </c>
      <c r="D7" s="11" t="s">
        <v>9</v>
      </c>
      <c r="E7" s="11" t="s">
        <v>8</v>
      </c>
      <c r="F7" s="11" t="s">
        <v>14</v>
      </c>
      <c r="G7" s="11" t="s">
        <v>14</v>
      </c>
      <c r="H7" s="48">
        <v>1306</v>
      </c>
      <c r="I7" s="39">
        <v>3</v>
      </c>
      <c r="J7" s="39" t="s">
        <v>428</v>
      </c>
      <c r="K7" s="63">
        <v>1200</v>
      </c>
      <c r="L7" s="48">
        <v>0</v>
      </c>
      <c r="M7" s="50">
        <f t="shared" si="0"/>
        <v>1200</v>
      </c>
      <c r="N7" s="51"/>
    </row>
    <row r="8" spans="1:14" ht="17.25" customHeight="1" x14ac:dyDescent="0.25">
      <c r="A8" s="69"/>
      <c r="B8" s="37">
        <v>6</v>
      </c>
      <c r="C8" s="38" t="s">
        <v>602</v>
      </c>
      <c r="D8" s="11" t="s">
        <v>7</v>
      </c>
      <c r="E8" s="11" t="s">
        <v>8</v>
      </c>
      <c r="F8" s="11" t="s">
        <v>15</v>
      </c>
      <c r="G8" s="11" t="s">
        <v>15</v>
      </c>
      <c r="H8" s="48">
        <v>1541</v>
      </c>
      <c r="I8" s="39">
        <v>4</v>
      </c>
      <c r="J8" s="39" t="s">
        <v>428</v>
      </c>
      <c r="K8" s="63">
        <v>18480</v>
      </c>
      <c r="L8" s="48">
        <v>0</v>
      </c>
      <c r="M8" s="50">
        <f t="shared" si="0"/>
        <v>18480</v>
      </c>
      <c r="N8" s="51"/>
    </row>
    <row r="9" spans="1:14" ht="17.25" customHeight="1" x14ac:dyDescent="0.25">
      <c r="A9" s="69"/>
      <c r="B9" s="37">
        <v>7</v>
      </c>
      <c r="C9" s="38" t="s">
        <v>602</v>
      </c>
      <c r="D9" s="11" t="s">
        <v>9</v>
      </c>
      <c r="E9" s="11" t="s">
        <v>8</v>
      </c>
      <c r="F9" s="11" t="s">
        <v>16</v>
      </c>
      <c r="G9" s="11" t="s">
        <v>17</v>
      </c>
      <c r="H9" s="48">
        <v>1062</v>
      </c>
      <c r="I9" s="39">
        <v>2</v>
      </c>
      <c r="J9" s="39" t="s">
        <v>428</v>
      </c>
      <c r="K9" s="63">
        <v>3240</v>
      </c>
      <c r="L9" s="48">
        <v>0</v>
      </c>
      <c r="M9" s="50">
        <f t="shared" si="0"/>
        <v>3240</v>
      </c>
      <c r="N9" s="51"/>
    </row>
    <row r="10" spans="1:14" ht="17.25" customHeight="1" x14ac:dyDescent="0.25">
      <c r="A10" s="69"/>
      <c r="B10" s="37">
        <v>8</v>
      </c>
      <c r="C10" s="38" t="s">
        <v>602</v>
      </c>
      <c r="D10" s="11" t="s">
        <v>7</v>
      </c>
      <c r="E10" s="11" t="s">
        <v>8</v>
      </c>
      <c r="F10" s="11" t="s">
        <v>18</v>
      </c>
      <c r="G10" s="11" t="s">
        <v>19</v>
      </c>
      <c r="H10" s="48">
        <v>1365</v>
      </c>
      <c r="I10" s="39">
        <v>3</v>
      </c>
      <c r="J10" s="39" t="s">
        <v>428</v>
      </c>
      <c r="K10" s="63">
        <v>120</v>
      </c>
      <c r="L10" s="48">
        <v>0</v>
      </c>
      <c r="M10" s="50">
        <f t="shared" si="0"/>
        <v>120</v>
      </c>
      <c r="N10" s="51"/>
    </row>
    <row r="11" spans="1:14" ht="17.25" customHeight="1" x14ac:dyDescent="0.25">
      <c r="A11" s="69"/>
      <c r="B11" s="37">
        <v>9</v>
      </c>
      <c r="C11" s="38" t="s">
        <v>602</v>
      </c>
      <c r="D11" s="11" t="s">
        <v>9</v>
      </c>
      <c r="E11" s="11" t="s">
        <v>8</v>
      </c>
      <c r="F11" s="11" t="s">
        <v>20</v>
      </c>
      <c r="G11" s="11" t="s">
        <v>20</v>
      </c>
      <c r="H11" s="48">
        <v>1596</v>
      </c>
      <c r="I11" s="39">
        <v>4</v>
      </c>
      <c r="J11" s="39" t="s">
        <v>428</v>
      </c>
      <c r="K11" s="63">
        <v>288</v>
      </c>
      <c r="L11" s="48">
        <v>0</v>
      </c>
      <c r="M11" s="50">
        <f t="shared" si="0"/>
        <v>288</v>
      </c>
      <c r="N11" s="51"/>
    </row>
    <row r="12" spans="1:14" ht="17.25" customHeight="1" x14ac:dyDescent="0.25">
      <c r="A12" s="69"/>
      <c r="B12" s="37">
        <v>10</v>
      </c>
      <c r="C12" s="38" t="s">
        <v>602</v>
      </c>
      <c r="D12" s="11" t="s">
        <v>7</v>
      </c>
      <c r="E12" s="11" t="s">
        <v>8</v>
      </c>
      <c r="F12" s="11" t="s">
        <v>22</v>
      </c>
      <c r="G12" s="11" t="s">
        <v>22</v>
      </c>
      <c r="H12" s="48">
        <v>1644</v>
      </c>
      <c r="I12" s="39">
        <v>4</v>
      </c>
      <c r="J12" s="39" t="s">
        <v>428</v>
      </c>
      <c r="K12" s="63">
        <v>1200</v>
      </c>
      <c r="L12" s="48">
        <v>0</v>
      </c>
      <c r="M12" s="50">
        <f t="shared" si="0"/>
        <v>1200</v>
      </c>
      <c r="N12" s="51"/>
    </row>
    <row r="13" spans="1:14" ht="17.25" customHeight="1" x14ac:dyDescent="0.25">
      <c r="A13" s="69"/>
      <c r="B13" s="37">
        <v>11</v>
      </c>
      <c r="C13" s="38" t="s">
        <v>602</v>
      </c>
      <c r="D13" s="11" t="s">
        <v>9</v>
      </c>
      <c r="E13" s="11" t="s">
        <v>8</v>
      </c>
      <c r="F13" s="11" t="s">
        <v>20</v>
      </c>
      <c r="G13" s="11" t="s">
        <v>23</v>
      </c>
      <c r="H13" s="48">
        <v>1676</v>
      </c>
      <c r="I13" s="39">
        <v>4</v>
      </c>
      <c r="J13" s="39" t="s">
        <v>428</v>
      </c>
      <c r="K13" s="63">
        <v>600</v>
      </c>
      <c r="L13" s="48">
        <v>0</v>
      </c>
      <c r="M13" s="50">
        <f t="shared" si="0"/>
        <v>600</v>
      </c>
      <c r="N13" s="51"/>
    </row>
    <row r="14" spans="1:14" ht="17.25" customHeight="1" x14ac:dyDescent="0.25">
      <c r="A14" s="69"/>
      <c r="B14" s="37">
        <v>12</v>
      </c>
      <c r="C14" s="38" t="s">
        <v>602</v>
      </c>
      <c r="D14" s="11" t="s">
        <v>7</v>
      </c>
      <c r="E14" s="11" t="s">
        <v>8</v>
      </c>
      <c r="F14" s="11" t="s">
        <v>24</v>
      </c>
      <c r="G14" s="11" t="s">
        <v>24</v>
      </c>
      <c r="H14" s="48">
        <v>1650</v>
      </c>
      <c r="I14" s="39">
        <v>4</v>
      </c>
      <c r="J14" s="39" t="s">
        <v>428</v>
      </c>
      <c r="K14" s="63">
        <v>8440</v>
      </c>
      <c r="L14" s="48">
        <v>0</v>
      </c>
      <c r="M14" s="50">
        <f t="shared" si="0"/>
        <v>8440</v>
      </c>
      <c r="N14" s="51"/>
    </row>
    <row r="15" spans="1:14" ht="17.25" customHeight="1" x14ac:dyDescent="0.25">
      <c r="A15" s="69"/>
      <c r="B15" s="37">
        <v>13</v>
      </c>
      <c r="C15" s="38" t="s">
        <v>602</v>
      </c>
      <c r="D15" s="11" t="s">
        <v>7</v>
      </c>
      <c r="E15" s="11" t="s">
        <v>8</v>
      </c>
      <c r="F15" s="11" t="s">
        <v>18</v>
      </c>
      <c r="G15" s="11" t="s">
        <v>18</v>
      </c>
      <c r="H15" s="48">
        <v>1460</v>
      </c>
      <c r="I15" s="39">
        <v>4</v>
      </c>
      <c r="J15" s="39" t="s">
        <v>428</v>
      </c>
      <c r="K15" s="63">
        <v>120</v>
      </c>
      <c r="L15" s="48">
        <v>0</v>
      </c>
      <c r="M15" s="50">
        <f t="shared" si="0"/>
        <v>120</v>
      </c>
      <c r="N15" s="51"/>
    </row>
    <row r="16" spans="1:14" ht="17.25" customHeight="1" x14ac:dyDescent="0.25">
      <c r="A16" s="69"/>
      <c r="B16" s="37">
        <v>14</v>
      </c>
      <c r="C16" s="38" t="s">
        <v>602</v>
      </c>
      <c r="D16" s="11" t="s">
        <v>9</v>
      </c>
      <c r="E16" s="11" t="s">
        <v>8</v>
      </c>
      <c r="F16" s="11" t="s">
        <v>20</v>
      </c>
      <c r="G16" s="11" t="s">
        <v>25</v>
      </c>
      <c r="H16" s="48">
        <v>1783</v>
      </c>
      <c r="I16" s="39">
        <v>4</v>
      </c>
      <c r="J16" s="39" t="s">
        <v>428</v>
      </c>
      <c r="K16" s="63">
        <v>120</v>
      </c>
      <c r="L16" s="48">
        <v>0</v>
      </c>
      <c r="M16" s="50">
        <f t="shared" si="0"/>
        <v>120</v>
      </c>
      <c r="N16" s="51"/>
    </row>
    <row r="17" spans="1:14" ht="17.25" customHeight="1" x14ac:dyDescent="0.25">
      <c r="A17" s="69"/>
      <c r="B17" s="37">
        <v>15</v>
      </c>
      <c r="C17" s="38" t="s">
        <v>602</v>
      </c>
      <c r="D17" s="11" t="s">
        <v>9</v>
      </c>
      <c r="E17" s="11" t="s">
        <v>8</v>
      </c>
      <c r="F17" s="11" t="s">
        <v>26</v>
      </c>
      <c r="G17" s="11" t="s">
        <v>26</v>
      </c>
      <c r="H17" s="48">
        <v>1505</v>
      </c>
      <c r="I17" s="39">
        <v>4</v>
      </c>
      <c r="J17" s="39" t="s">
        <v>428</v>
      </c>
      <c r="K17" s="63">
        <v>2420</v>
      </c>
      <c r="L17" s="48">
        <v>0</v>
      </c>
      <c r="M17" s="50">
        <f t="shared" si="0"/>
        <v>2420</v>
      </c>
      <c r="N17" s="51"/>
    </row>
    <row r="18" spans="1:14" ht="17.25" customHeight="1" x14ac:dyDescent="0.25">
      <c r="A18" s="69"/>
      <c r="B18" s="37">
        <v>16</v>
      </c>
      <c r="C18" s="38" t="s">
        <v>602</v>
      </c>
      <c r="D18" s="11" t="s">
        <v>7</v>
      </c>
      <c r="E18" s="11" t="s">
        <v>8</v>
      </c>
      <c r="F18" s="11" t="s">
        <v>27</v>
      </c>
      <c r="G18" s="11" t="s">
        <v>27</v>
      </c>
      <c r="H18" s="48">
        <v>1710</v>
      </c>
      <c r="I18" s="39">
        <v>4</v>
      </c>
      <c r="J18" s="39" t="s">
        <v>428</v>
      </c>
      <c r="K18" s="63">
        <v>216</v>
      </c>
      <c r="L18" s="48">
        <v>0</v>
      </c>
      <c r="M18" s="50">
        <f t="shared" si="0"/>
        <v>216</v>
      </c>
      <c r="N18" s="51"/>
    </row>
    <row r="19" spans="1:14" ht="17.25" customHeight="1" x14ac:dyDescent="0.25">
      <c r="A19" s="69"/>
      <c r="B19" s="37">
        <v>17</v>
      </c>
      <c r="C19" s="38" t="s">
        <v>602</v>
      </c>
      <c r="D19" s="11" t="s">
        <v>9</v>
      </c>
      <c r="E19" s="11" t="s">
        <v>8</v>
      </c>
      <c r="F19" s="11" t="s">
        <v>28</v>
      </c>
      <c r="G19" s="11" t="s">
        <v>29</v>
      </c>
      <c r="H19" s="48">
        <v>1387</v>
      </c>
      <c r="I19" s="39">
        <v>4</v>
      </c>
      <c r="J19" s="39" t="s">
        <v>428</v>
      </c>
      <c r="K19" s="63">
        <v>240</v>
      </c>
      <c r="L19" s="48">
        <v>0</v>
      </c>
      <c r="M19" s="50">
        <f t="shared" si="0"/>
        <v>240</v>
      </c>
      <c r="N19" s="51"/>
    </row>
    <row r="20" spans="1:14" ht="17.25" customHeight="1" x14ac:dyDescent="0.25">
      <c r="A20" s="69"/>
      <c r="B20" s="37">
        <v>18</v>
      </c>
      <c r="C20" s="38" t="s">
        <v>602</v>
      </c>
      <c r="D20" s="11" t="s">
        <v>9</v>
      </c>
      <c r="E20" s="11" t="s">
        <v>8</v>
      </c>
      <c r="F20" s="11" t="s">
        <v>16</v>
      </c>
      <c r="G20" s="11" t="s">
        <v>30</v>
      </c>
      <c r="H20" s="48">
        <v>1047</v>
      </c>
      <c r="I20" s="39">
        <v>2</v>
      </c>
      <c r="J20" s="39" t="s">
        <v>428</v>
      </c>
      <c r="K20" s="63">
        <v>1000</v>
      </c>
      <c r="L20" s="48">
        <v>0</v>
      </c>
      <c r="M20" s="50">
        <f t="shared" si="0"/>
        <v>1000</v>
      </c>
      <c r="N20" s="51"/>
    </row>
    <row r="21" spans="1:14" ht="17.25" customHeight="1" x14ac:dyDescent="0.25">
      <c r="A21" s="69"/>
      <c r="B21" s="37">
        <v>19</v>
      </c>
      <c r="C21" s="38" t="s">
        <v>602</v>
      </c>
      <c r="D21" s="11" t="s">
        <v>9</v>
      </c>
      <c r="E21" s="11" t="s">
        <v>8</v>
      </c>
      <c r="F21" s="11" t="s">
        <v>16</v>
      </c>
      <c r="G21" s="11" t="s">
        <v>31</v>
      </c>
      <c r="H21" s="48">
        <v>1091</v>
      </c>
      <c r="I21" s="39">
        <v>2</v>
      </c>
      <c r="J21" s="39" t="s">
        <v>428</v>
      </c>
      <c r="K21" s="63">
        <v>100</v>
      </c>
      <c r="L21" s="48">
        <v>0</v>
      </c>
      <c r="M21" s="50">
        <f t="shared" si="0"/>
        <v>100</v>
      </c>
      <c r="N21" s="51"/>
    </row>
    <row r="22" spans="1:14" ht="17.25" customHeight="1" x14ac:dyDescent="0.25">
      <c r="A22" s="69"/>
      <c r="B22" s="37">
        <v>20</v>
      </c>
      <c r="C22" s="38" t="s">
        <v>602</v>
      </c>
      <c r="D22" s="11" t="s">
        <v>7</v>
      </c>
      <c r="E22" s="11" t="s">
        <v>8</v>
      </c>
      <c r="F22" s="11" t="s">
        <v>32</v>
      </c>
      <c r="G22" s="11" t="s">
        <v>32</v>
      </c>
      <c r="H22" s="48">
        <v>1620</v>
      </c>
      <c r="I22" s="39">
        <v>4</v>
      </c>
      <c r="J22" s="39" t="s">
        <v>428</v>
      </c>
      <c r="K22" s="63">
        <v>6160</v>
      </c>
      <c r="L22" s="48">
        <v>0</v>
      </c>
      <c r="M22" s="50">
        <f t="shared" si="0"/>
        <v>6160</v>
      </c>
      <c r="N22" s="51"/>
    </row>
    <row r="23" spans="1:14" ht="17.25" customHeight="1" x14ac:dyDescent="0.25">
      <c r="A23" s="69"/>
      <c r="B23" s="37">
        <v>21</v>
      </c>
      <c r="C23" s="38" t="s">
        <v>602</v>
      </c>
      <c r="D23" s="11" t="s">
        <v>7</v>
      </c>
      <c r="E23" s="11" t="s">
        <v>8</v>
      </c>
      <c r="F23" s="11" t="s">
        <v>15</v>
      </c>
      <c r="G23" s="11" t="s">
        <v>33</v>
      </c>
      <c r="H23" s="48">
        <v>1549</v>
      </c>
      <c r="I23" s="39">
        <v>4</v>
      </c>
      <c r="J23" s="39" t="s">
        <v>428</v>
      </c>
      <c r="K23" s="63">
        <v>580</v>
      </c>
      <c r="L23" s="48">
        <v>0</v>
      </c>
      <c r="M23" s="50">
        <f t="shared" si="0"/>
        <v>580</v>
      </c>
      <c r="N23" s="51"/>
    </row>
    <row r="24" spans="1:14" ht="17.25" customHeight="1" x14ac:dyDescent="0.25">
      <c r="A24" s="69"/>
      <c r="B24" s="37">
        <v>22</v>
      </c>
      <c r="C24" s="38" t="s">
        <v>602</v>
      </c>
      <c r="D24" s="11" t="s">
        <v>9</v>
      </c>
      <c r="E24" s="11" t="s">
        <v>8</v>
      </c>
      <c r="F24" s="11" t="s">
        <v>34</v>
      </c>
      <c r="G24" s="11" t="s">
        <v>34</v>
      </c>
      <c r="H24" s="48">
        <v>810</v>
      </c>
      <c r="I24" s="39">
        <v>2</v>
      </c>
      <c r="J24" s="39" t="s">
        <v>428</v>
      </c>
      <c r="K24" s="63">
        <v>820</v>
      </c>
      <c r="L24" s="48">
        <v>0</v>
      </c>
      <c r="M24" s="50">
        <f t="shared" si="0"/>
        <v>820</v>
      </c>
      <c r="N24" s="51"/>
    </row>
    <row r="25" spans="1:14" ht="17.25" customHeight="1" x14ac:dyDescent="0.25">
      <c r="A25" s="69"/>
      <c r="B25" s="37">
        <v>23</v>
      </c>
      <c r="C25" s="38" t="s">
        <v>602</v>
      </c>
      <c r="D25" s="11" t="s">
        <v>9</v>
      </c>
      <c r="E25" s="11" t="s">
        <v>8</v>
      </c>
      <c r="F25" s="11" t="s">
        <v>14</v>
      </c>
      <c r="G25" s="11" t="s">
        <v>35</v>
      </c>
      <c r="H25" s="48">
        <v>1331</v>
      </c>
      <c r="I25" s="39">
        <v>4</v>
      </c>
      <c r="J25" s="39" t="s">
        <v>428</v>
      </c>
      <c r="K25" s="63">
        <v>500</v>
      </c>
      <c r="L25" s="48">
        <v>0</v>
      </c>
      <c r="M25" s="50">
        <f t="shared" si="0"/>
        <v>500</v>
      </c>
      <c r="N25" s="51"/>
    </row>
    <row r="26" spans="1:14" ht="17.25" customHeight="1" x14ac:dyDescent="0.25">
      <c r="A26" s="69"/>
      <c r="B26" s="37">
        <v>24</v>
      </c>
      <c r="C26" s="38" t="s">
        <v>602</v>
      </c>
      <c r="D26" s="11" t="s">
        <v>9</v>
      </c>
      <c r="E26" s="11" t="s">
        <v>8</v>
      </c>
      <c r="F26" s="11" t="s">
        <v>11</v>
      </c>
      <c r="G26" s="11" t="s">
        <v>36</v>
      </c>
      <c r="H26" s="48">
        <v>1635</v>
      </c>
      <c r="I26" s="39">
        <v>4</v>
      </c>
      <c r="J26" s="39" t="s">
        <v>428</v>
      </c>
      <c r="K26" s="63">
        <v>6240</v>
      </c>
      <c r="L26" s="48">
        <v>0</v>
      </c>
      <c r="M26" s="50">
        <f t="shared" si="0"/>
        <v>6240</v>
      </c>
      <c r="N26" s="51"/>
    </row>
    <row r="27" spans="1:14" ht="17.25" customHeight="1" x14ac:dyDescent="0.25">
      <c r="A27" s="69"/>
      <c r="B27" s="37">
        <v>25</v>
      </c>
      <c r="C27" s="38" t="s">
        <v>602</v>
      </c>
      <c r="D27" s="11" t="s">
        <v>9</v>
      </c>
      <c r="E27" s="11" t="s">
        <v>8</v>
      </c>
      <c r="F27" s="11" t="s">
        <v>21</v>
      </c>
      <c r="G27" s="11" t="s">
        <v>37</v>
      </c>
      <c r="H27" s="48">
        <v>1274</v>
      </c>
      <c r="I27" s="39">
        <v>3</v>
      </c>
      <c r="J27" s="39" t="s">
        <v>428</v>
      </c>
      <c r="K27" s="63">
        <v>288</v>
      </c>
      <c r="L27" s="48">
        <v>0</v>
      </c>
      <c r="M27" s="50">
        <f t="shared" si="0"/>
        <v>288</v>
      </c>
      <c r="N27" s="51"/>
    </row>
    <row r="28" spans="1:14" ht="17.25" customHeight="1" x14ac:dyDescent="0.25">
      <c r="A28" s="69"/>
      <c r="B28" s="37">
        <v>26</v>
      </c>
      <c r="C28" s="38" t="s">
        <v>602</v>
      </c>
      <c r="D28" s="11" t="s">
        <v>9</v>
      </c>
      <c r="E28" s="11" t="s">
        <v>8</v>
      </c>
      <c r="F28" s="11" t="s">
        <v>38</v>
      </c>
      <c r="G28" s="11" t="s">
        <v>38</v>
      </c>
      <c r="H28" s="48">
        <v>904</v>
      </c>
      <c r="I28" s="39">
        <v>2</v>
      </c>
      <c r="J28" s="39" t="s">
        <v>428</v>
      </c>
      <c r="K28" s="63">
        <v>4680</v>
      </c>
      <c r="L28" s="48">
        <v>0</v>
      </c>
      <c r="M28" s="50">
        <f t="shared" si="0"/>
        <v>4680</v>
      </c>
      <c r="N28" s="51"/>
    </row>
    <row r="29" spans="1:14" ht="17.25" customHeight="1" x14ac:dyDescent="0.25">
      <c r="A29" s="69"/>
      <c r="B29" s="37">
        <v>27</v>
      </c>
      <c r="C29" s="38" t="s">
        <v>602</v>
      </c>
      <c r="D29" s="11" t="s">
        <v>9</v>
      </c>
      <c r="E29" s="11" t="s">
        <v>8</v>
      </c>
      <c r="F29" s="11" t="s">
        <v>39</v>
      </c>
      <c r="G29" s="11" t="s">
        <v>39</v>
      </c>
      <c r="H29" s="48">
        <v>863</v>
      </c>
      <c r="I29" s="39">
        <v>2</v>
      </c>
      <c r="J29" s="39" t="s">
        <v>428</v>
      </c>
      <c r="K29" s="63">
        <v>3000</v>
      </c>
      <c r="L29" s="48">
        <v>0</v>
      </c>
      <c r="M29" s="50">
        <f t="shared" si="0"/>
        <v>3000</v>
      </c>
      <c r="N29" s="51"/>
    </row>
    <row r="30" spans="1:14" ht="17.25" customHeight="1" x14ac:dyDescent="0.25">
      <c r="A30" s="69"/>
      <c r="B30" s="37">
        <v>28</v>
      </c>
      <c r="C30" s="38" t="s">
        <v>602</v>
      </c>
      <c r="D30" s="11" t="s">
        <v>7</v>
      </c>
      <c r="E30" s="11" t="s">
        <v>8</v>
      </c>
      <c r="F30" s="11" t="s">
        <v>40</v>
      </c>
      <c r="G30" s="11" t="s">
        <v>40</v>
      </c>
      <c r="H30" s="48">
        <v>1507</v>
      </c>
      <c r="I30" s="39">
        <v>4</v>
      </c>
      <c r="J30" s="39" t="s">
        <v>428</v>
      </c>
      <c r="K30" s="63">
        <v>288</v>
      </c>
      <c r="L30" s="48">
        <v>0</v>
      </c>
      <c r="M30" s="50">
        <f t="shared" si="0"/>
        <v>288</v>
      </c>
      <c r="N30" s="51"/>
    </row>
    <row r="31" spans="1:14" ht="17.25" customHeight="1" x14ac:dyDescent="0.25">
      <c r="A31" s="69"/>
      <c r="B31" s="37">
        <v>29</v>
      </c>
      <c r="C31" s="38" t="s">
        <v>602</v>
      </c>
      <c r="D31" s="11" t="s">
        <v>9</v>
      </c>
      <c r="E31" s="11" t="s">
        <v>8</v>
      </c>
      <c r="F31" s="11" t="s">
        <v>41</v>
      </c>
      <c r="G31" s="11" t="s">
        <v>41</v>
      </c>
      <c r="H31" s="48">
        <v>1217</v>
      </c>
      <c r="I31" s="39">
        <v>3</v>
      </c>
      <c r="J31" s="39" t="s">
        <v>428</v>
      </c>
      <c r="K31" s="63">
        <v>120</v>
      </c>
      <c r="L31" s="48">
        <v>0</v>
      </c>
      <c r="M31" s="50">
        <f t="shared" si="0"/>
        <v>120</v>
      </c>
      <c r="N31" s="51"/>
    </row>
    <row r="32" spans="1:14" ht="17.25" customHeight="1" x14ac:dyDescent="0.25">
      <c r="A32" s="69"/>
      <c r="B32" s="37">
        <v>30</v>
      </c>
      <c r="C32" s="38" t="s">
        <v>602</v>
      </c>
      <c r="D32" s="11" t="s">
        <v>9</v>
      </c>
      <c r="E32" s="11" t="s">
        <v>8</v>
      </c>
      <c r="F32" s="11" t="s">
        <v>16</v>
      </c>
      <c r="G32" s="11" t="s">
        <v>42</v>
      </c>
      <c r="H32" s="48">
        <v>1088</v>
      </c>
      <c r="I32" s="39">
        <v>2</v>
      </c>
      <c r="J32" s="39" t="s">
        <v>428</v>
      </c>
      <c r="K32" s="63">
        <v>2000</v>
      </c>
      <c r="L32" s="48">
        <v>0</v>
      </c>
      <c r="M32" s="50">
        <f t="shared" si="0"/>
        <v>2000</v>
      </c>
      <c r="N32" s="51"/>
    </row>
    <row r="33" spans="1:14" ht="17.25" customHeight="1" x14ac:dyDescent="0.25">
      <c r="A33" s="69"/>
      <c r="B33" s="37">
        <v>31</v>
      </c>
      <c r="C33" s="38" t="s">
        <v>602</v>
      </c>
      <c r="D33" s="11" t="s">
        <v>9</v>
      </c>
      <c r="E33" s="11" t="s">
        <v>8</v>
      </c>
      <c r="F33" s="11" t="s">
        <v>10</v>
      </c>
      <c r="G33" s="11" t="s">
        <v>437</v>
      </c>
      <c r="H33" s="48">
        <v>1756</v>
      </c>
      <c r="I33" s="39">
        <v>5</v>
      </c>
      <c r="J33" s="39" t="s">
        <v>428</v>
      </c>
      <c r="K33" s="63">
        <v>840</v>
      </c>
      <c r="L33" s="48">
        <v>0</v>
      </c>
      <c r="M33" s="50">
        <f t="shared" si="0"/>
        <v>840</v>
      </c>
      <c r="N33" s="51"/>
    </row>
    <row r="34" spans="1:14" ht="17.25" customHeight="1" x14ac:dyDescent="0.25">
      <c r="A34" s="69"/>
      <c r="B34" s="37">
        <v>32</v>
      </c>
      <c r="C34" s="38" t="s">
        <v>602</v>
      </c>
      <c r="D34" s="11" t="s">
        <v>7</v>
      </c>
      <c r="E34" s="11" t="s">
        <v>8</v>
      </c>
      <c r="F34" s="11" t="s">
        <v>557</v>
      </c>
      <c r="G34" s="11" t="s">
        <v>558</v>
      </c>
      <c r="H34" s="48">
        <v>2060</v>
      </c>
      <c r="I34" s="39">
        <v>5</v>
      </c>
      <c r="J34" s="39" t="s">
        <v>428</v>
      </c>
      <c r="K34" s="63">
        <v>120</v>
      </c>
      <c r="L34" s="48">
        <v>0</v>
      </c>
      <c r="M34" s="50">
        <f t="shared" si="0"/>
        <v>120</v>
      </c>
      <c r="N34" s="51"/>
    </row>
    <row r="35" spans="1:14" ht="17.25" customHeight="1" x14ac:dyDescent="0.25">
      <c r="A35" s="69"/>
      <c r="B35" s="37">
        <v>33</v>
      </c>
      <c r="C35" s="38" t="s">
        <v>602</v>
      </c>
      <c r="D35" s="11" t="s">
        <v>9</v>
      </c>
      <c r="E35" s="11" t="s">
        <v>8</v>
      </c>
      <c r="F35" s="11" t="s">
        <v>28</v>
      </c>
      <c r="G35" s="11" t="s">
        <v>28</v>
      </c>
      <c r="H35" s="48">
        <v>1362</v>
      </c>
      <c r="I35" s="39">
        <v>4</v>
      </c>
      <c r="J35" s="39" t="s">
        <v>428</v>
      </c>
      <c r="K35" s="63">
        <v>240</v>
      </c>
      <c r="L35" s="48">
        <v>0</v>
      </c>
      <c r="M35" s="50">
        <f t="shared" si="0"/>
        <v>240</v>
      </c>
      <c r="N35" s="51"/>
    </row>
    <row r="36" spans="1:14" ht="17.25" customHeight="1" x14ac:dyDescent="0.25">
      <c r="A36" s="69"/>
      <c r="B36" s="37">
        <v>34</v>
      </c>
      <c r="C36" s="38" t="s">
        <v>602</v>
      </c>
      <c r="D36" s="11" t="s">
        <v>43</v>
      </c>
      <c r="E36" s="11" t="s">
        <v>44</v>
      </c>
      <c r="F36" s="11" t="s">
        <v>45</v>
      </c>
      <c r="G36" s="11" t="s">
        <v>46</v>
      </c>
      <c r="H36" s="48">
        <v>2462</v>
      </c>
      <c r="I36" s="39">
        <v>6</v>
      </c>
      <c r="J36" s="39" t="s">
        <v>428</v>
      </c>
      <c r="K36" s="63">
        <v>180</v>
      </c>
      <c r="L36" s="48">
        <v>0</v>
      </c>
      <c r="M36" s="50">
        <f t="shared" si="0"/>
        <v>180</v>
      </c>
      <c r="N36" s="51"/>
    </row>
    <row r="37" spans="1:14" x14ac:dyDescent="0.25">
      <c r="A37" s="69"/>
      <c r="B37" s="37">
        <v>35</v>
      </c>
      <c r="C37" s="38" t="s">
        <v>602</v>
      </c>
      <c r="D37" s="11" t="s">
        <v>43</v>
      </c>
      <c r="E37" s="11" t="s">
        <v>44</v>
      </c>
      <c r="F37" s="11" t="s">
        <v>47</v>
      </c>
      <c r="G37" s="11" t="s">
        <v>48</v>
      </c>
      <c r="H37" s="48">
        <v>2409</v>
      </c>
      <c r="I37" s="39">
        <v>6</v>
      </c>
      <c r="J37" s="39" t="s">
        <v>428</v>
      </c>
      <c r="K37" s="63">
        <v>180</v>
      </c>
      <c r="L37" s="48">
        <v>0</v>
      </c>
      <c r="M37" s="50">
        <f t="shared" si="0"/>
        <v>180</v>
      </c>
      <c r="N37" s="51"/>
    </row>
    <row r="38" spans="1:14" x14ac:dyDescent="0.25">
      <c r="A38" s="69"/>
      <c r="B38" s="37">
        <v>36</v>
      </c>
      <c r="C38" s="38" t="s">
        <v>602</v>
      </c>
      <c r="D38" s="11" t="s">
        <v>43</v>
      </c>
      <c r="E38" s="11" t="s">
        <v>44</v>
      </c>
      <c r="F38" s="11" t="s">
        <v>49</v>
      </c>
      <c r="G38" s="11" t="s">
        <v>49</v>
      </c>
      <c r="H38" s="48">
        <v>2443</v>
      </c>
      <c r="I38" s="39">
        <v>6</v>
      </c>
      <c r="J38" s="39" t="s">
        <v>428</v>
      </c>
      <c r="K38" s="63">
        <v>600</v>
      </c>
      <c r="L38" s="48">
        <v>0</v>
      </c>
      <c r="M38" s="50">
        <f t="shared" si="0"/>
        <v>600</v>
      </c>
      <c r="N38" s="51"/>
    </row>
    <row r="39" spans="1:14" x14ac:dyDescent="0.25">
      <c r="A39" s="69"/>
      <c r="B39" s="37">
        <v>37</v>
      </c>
      <c r="C39" s="38" t="s">
        <v>602</v>
      </c>
      <c r="D39" s="11" t="s">
        <v>51</v>
      </c>
      <c r="E39" s="11" t="s">
        <v>8</v>
      </c>
      <c r="F39" s="11" t="s">
        <v>52</v>
      </c>
      <c r="G39" s="11" t="s">
        <v>53</v>
      </c>
      <c r="H39" s="48">
        <v>2070</v>
      </c>
      <c r="I39" s="39">
        <v>6</v>
      </c>
      <c r="J39" s="39" t="s">
        <v>428</v>
      </c>
      <c r="K39" s="63">
        <v>600</v>
      </c>
      <c r="L39" s="48">
        <v>0</v>
      </c>
      <c r="M39" s="50">
        <f t="shared" si="0"/>
        <v>600</v>
      </c>
      <c r="N39" s="51"/>
    </row>
    <row r="40" spans="1:14" x14ac:dyDescent="0.25">
      <c r="A40" s="69"/>
      <c r="B40" s="37">
        <v>38</v>
      </c>
      <c r="C40" s="38" t="s">
        <v>602</v>
      </c>
      <c r="D40" s="11" t="s">
        <v>51</v>
      </c>
      <c r="E40" s="11" t="s">
        <v>8</v>
      </c>
      <c r="F40" s="11" t="s">
        <v>54</v>
      </c>
      <c r="G40" s="11" t="s">
        <v>55</v>
      </c>
      <c r="H40" s="48">
        <v>1882</v>
      </c>
      <c r="I40" s="39">
        <v>5</v>
      </c>
      <c r="J40" s="39" t="s">
        <v>428</v>
      </c>
      <c r="K40" s="63">
        <v>24520</v>
      </c>
      <c r="L40" s="48">
        <v>0</v>
      </c>
      <c r="M40" s="50">
        <f t="shared" si="0"/>
        <v>24520</v>
      </c>
      <c r="N40" s="51"/>
    </row>
    <row r="41" spans="1:14" x14ac:dyDescent="0.25">
      <c r="A41" s="69"/>
      <c r="B41" s="37">
        <v>39</v>
      </c>
      <c r="C41" s="38" t="s">
        <v>602</v>
      </c>
      <c r="D41" s="11" t="s">
        <v>51</v>
      </c>
      <c r="E41" s="11" t="s">
        <v>8</v>
      </c>
      <c r="F41" s="11" t="s">
        <v>56</v>
      </c>
      <c r="G41" s="11" t="s">
        <v>56</v>
      </c>
      <c r="H41" s="48">
        <v>2057</v>
      </c>
      <c r="I41" s="39">
        <v>5</v>
      </c>
      <c r="J41" s="39" t="s">
        <v>428</v>
      </c>
      <c r="K41" s="63">
        <v>100</v>
      </c>
      <c r="L41" s="48">
        <v>0</v>
      </c>
      <c r="M41" s="50">
        <f t="shared" si="0"/>
        <v>100</v>
      </c>
      <c r="N41" s="51"/>
    </row>
    <row r="42" spans="1:14" x14ac:dyDescent="0.25">
      <c r="A42" s="69"/>
      <c r="B42" s="37">
        <v>40</v>
      </c>
      <c r="C42" s="38" t="s">
        <v>602</v>
      </c>
      <c r="D42" s="11" t="s">
        <v>51</v>
      </c>
      <c r="E42" s="11" t="s">
        <v>8</v>
      </c>
      <c r="F42" s="11" t="s">
        <v>57</v>
      </c>
      <c r="G42" s="11" t="s">
        <v>57</v>
      </c>
      <c r="H42" s="48">
        <v>1678</v>
      </c>
      <c r="I42" s="39">
        <v>5</v>
      </c>
      <c r="J42" s="39" t="s">
        <v>428</v>
      </c>
      <c r="K42" s="63">
        <v>180</v>
      </c>
      <c r="L42" s="48">
        <v>0</v>
      </c>
      <c r="M42" s="50">
        <f t="shared" si="0"/>
        <v>180</v>
      </c>
      <c r="N42" s="51"/>
    </row>
    <row r="43" spans="1:14" x14ac:dyDescent="0.25">
      <c r="A43" s="69"/>
      <c r="B43" s="37">
        <v>41</v>
      </c>
      <c r="C43" s="38" t="s">
        <v>602</v>
      </c>
      <c r="D43" s="11" t="s">
        <v>51</v>
      </c>
      <c r="E43" s="11" t="s">
        <v>8</v>
      </c>
      <c r="F43" s="11" t="s">
        <v>58</v>
      </c>
      <c r="G43" s="11" t="s">
        <v>58</v>
      </c>
      <c r="H43" s="48">
        <v>1927</v>
      </c>
      <c r="I43" s="39">
        <v>5</v>
      </c>
      <c r="J43" s="39" t="s">
        <v>428</v>
      </c>
      <c r="K43" s="63">
        <v>100</v>
      </c>
      <c r="L43" s="48">
        <v>0</v>
      </c>
      <c r="M43" s="50">
        <f t="shared" si="0"/>
        <v>100</v>
      </c>
      <c r="N43" s="51"/>
    </row>
    <row r="44" spans="1:14" x14ac:dyDescent="0.25">
      <c r="A44" s="69"/>
      <c r="B44" s="37">
        <v>42</v>
      </c>
      <c r="C44" s="38" t="s">
        <v>602</v>
      </c>
      <c r="D44" s="11" t="s">
        <v>51</v>
      </c>
      <c r="E44" s="11" t="s">
        <v>8</v>
      </c>
      <c r="F44" s="11" t="s">
        <v>59</v>
      </c>
      <c r="G44" s="11" t="s">
        <v>59</v>
      </c>
      <c r="H44" s="48">
        <v>1983</v>
      </c>
      <c r="I44" s="39">
        <v>5</v>
      </c>
      <c r="J44" s="39" t="s">
        <v>428</v>
      </c>
      <c r="K44" s="63">
        <v>316</v>
      </c>
      <c r="L44" s="48">
        <v>0</v>
      </c>
      <c r="M44" s="50">
        <f t="shared" si="0"/>
        <v>316</v>
      </c>
      <c r="N44" s="51"/>
    </row>
    <row r="45" spans="1:14" x14ac:dyDescent="0.25">
      <c r="A45" s="69"/>
      <c r="B45" s="37">
        <v>43</v>
      </c>
      <c r="C45" s="38" t="s">
        <v>602</v>
      </c>
      <c r="D45" s="11" t="s">
        <v>51</v>
      </c>
      <c r="E45" s="11" t="s">
        <v>8</v>
      </c>
      <c r="F45" s="11" t="s">
        <v>60</v>
      </c>
      <c r="G45" s="11" t="s">
        <v>61</v>
      </c>
      <c r="H45" s="48">
        <v>1925</v>
      </c>
      <c r="I45" s="39">
        <v>5</v>
      </c>
      <c r="J45" s="39" t="s">
        <v>428</v>
      </c>
      <c r="K45" s="63">
        <v>3600</v>
      </c>
      <c r="L45" s="48">
        <v>0</v>
      </c>
      <c r="M45" s="50">
        <f t="shared" si="0"/>
        <v>3600</v>
      </c>
      <c r="N45" s="51"/>
    </row>
    <row r="46" spans="1:14" x14ac:dyDescent="0.25">
      <c r="A46" s="69"/>
      <c r="B46" s="37">
        <v>44</v>
      </c>
      <c r="C46" s="38" t="s">
        <v>602</v>
      </c>
      <c r="D46" s="11" t="s">
        <v>51</v>
      </c>
      <c r="E46" s="11" t="s">
        <v>8</v>
      </c>
      <c r="F46" s="11" t="s">
        <v>62</v>
      </c>
      <c r="G46" s="11" t="s">
        <v>62</v>
      </c>
      <c r="H46" s="48">
        <v>1768</v>
      </c>
      <c r="I46" s="39">
        <v>5</v>
      </c>
      <c r="J46" s="39" t="s">
        <v>428</v>
      </c>
      <c r="K46" s="63">
        <v>120</v>
      </c>
      <c r="L46" s="48">
        <v>0</v>
      </c>
      <c r="M46" s="50">
        <f t="shared" si="0"/>
        <v>120</v>
      </c>
      <c r="N46" s="51"/>
    </row>
    <row r="47" spans="1:14" x14ac:dyDescent="0.25">
      <c r="A47" s="69"/>
      <c r="B47" s="37">
        <v>45</v>
      </c>
      <c r="C47" s="38" t="s">
        <v>602</v>
      </c>
      <c r="D47" s="11" t="s">
        <v>51</v>
      </c>
      <c r="E47" s="11" t="s">
        <v>8</v>
      </c>
      <c r="F47" s="11" t="s">
        <v>59</v>
      </c>
      <c r="G47" s="11" t="s">
        <v>63</v>
      </c>
      <c r="H47" s="48">
        <v>1963</v>
      </c>
      <c r="I47" s="39">
        <v>5</v>
      </c>
      <c r="J47" s="39" t="s">
        <v>428</v>
      </c>
      <c r="K47" s="63">
        <v>2000</v>
      </c>
      <c r="L47" s="48">
        <v>0</v>
      </c>
      <c r="M47" s="50">
        <f t="shared" si="0"/>
        <v>2000</v>
      </c>
      <c r="N47" s="51"/>
    </row>
    <row r="48" spans="1:14" x14ac:dyDescent="0.25">
      <c r="A48" s="69"/>
      <c r="B48" s="37">
        <v>46</v>
      </c>
      <c r="C48" s="38" t="s">
        <v>602</v>
      </c>
      <c r="D48" s="11" t="s">
        <v>51</v>
      </c>
      <c r="E48" s="11" t="s">
        <v>8</v>
      </c>
      <c r="F48" s="11" t="s">
        <v>64</v>
      </c>
      <c r="G48" s="11" t="s">
        <v>64</v>
      </c>
      <c r="H48" s="48">
        <v>1814</v>
      </c>
      <c r="I48" s="39">
        <v>5</v>
      </c>
      <c r="J48" s="39" t="s">
        <v>428</v>
      </c>
      <c r="K48" s="63">
        <v>2700</v>
      </c>
      <c r="L48" s="48">
        <v>0</v>
      </c>
      <c r="M48" s="50">
        <f t="shared" si="0"/>
        <v>2700</v>
      </c>
      <c r="N48" s="51"/>
    </row>
    <row r="49" spans="1:14" x14ac:dyDescent="0.25">
      <c r="A49" s="69"/>
      <c r="B49" s="37">
        <v>47</v>
      </c>
      <c r="C49" s="38" t="s">
        <v>602</v>
      </c>
      <c r="D49" s="11" t="s">
        <v>51</v>
      </c>
      <c r="E49" s="11" t="s">
        <v>8</v>
      </c>
      <c r="F49" s="11" t="s">
        <v>65</v>
      </c>
      <c r="G49" s="11" t="s">
        <v>65</v>
      </c>
      <c r="H49" s="48">
        <v>1976</v>
      </c>
      <c r="I49" s="39">
        <v>5</v>
      </c>
      <c r="J49" s="39" t="s">
        <v>428</v>
      </c>
      <c r="K49" s="63">
        <v>768</v>
      </c>
      <c r="L49" s="48">
        <v>0</v>
      </c>
      <c r="M49" s="50">
        <f t="shared" si="0"/>
        <v>768</v>
      </c>
      <c r="N49" s="51"/>
    </row>
    <row r="50" spans="1:14" x14ac:dyDescent="0.25">
      <c r="A50" s="69"/>
      <c r="B50" s="37">
        <v>48</v>
      </c>
      <c r="C50" s="38" t="s">
        <v>602</v>
      </c>
      <c r="D50" s="11" t="s">
        <v>51</v>
      </c>
      <c r="E50" s="11" t="s">
        <v>8</v>
      </c>
      <c r="F50" s="11" t="s">
        <v>66</v>
      </c>
      <c r="G50" s="11" t="s">
        <v>67</v>
      </c>
      <c r="H50" s="48">
        <v>2229</v>
      </c>
      <c r="I50" s="39">
        <v>6</v>
      </c>
      <c r="J50" s="39" t="s">
        <v>428</v>
      </c>
      <c r="K50" s="63">
        <v>2800</v>
      </c>
      <c r="L50" s="48">
        <v>0</v>
      </c>
      <c r="M50" s="50">
        <f t="shared" si="0"/>
        <v>2800</v>
      </c>
      <c r="N50" s="51"/>
    </row>
    <row r="51" spans="1:14" x14ac:dyDescent="0.25">
      <c r="A51" s="69"/>
      <c r="B51" s="37">
        <v>49</v>
      </c>
      <c r="C51" s="38" t="s">
        <v>602</v>
      </c>
      <c r="D51" s="11" t="s">
        <v>51</v>
      </c>
      <c r="E51" s="11" t="s">
        <v>8</v>
      </c>
      <c r="F51" s="11" t="s">
        <v>68</v>
      </c>
      <c r="G51" s="11" t="s">
        <v>68</v>
      </c>
      <c r="H51" s="48">
        <v>2021</v>
      </c>
      <c r="I51" s="39">
        <v>6</v>
      </c>
      <c r="J51" s="39" t="s">
        <v>428</v>
      </c>
      <c r="K51" s="63">
        <v>3868</v>
      </c>
      <c r="L51" s="48">
        <v>0</v>
      </c>
      <c r="M51" s="50">
        <f t="shared" si="0"/>
        <v>3868</v>
      </c>
      <c r="N51" s="51"/>
    </row>
    <row r="52" spans="1:14" x14ac:dyDescent="0.25">
      <c r="A52" s="69"/>
      <c r="B52" s="37">
        <v>50</v>
      </c>
      <c r="C52" s="38" t="s">
        <v>602</v>
      </c>
      <c r="D52" s="11" t="s">
        <v>51</v>
      </c>
      <c r="E52" s="11" t="s">
        <v>8</v>
      </c>
      <c r="F52" s="11" t="s">
        <v>69</v>
      </c>
      <c r="G52" s="11" t="s">
        <v>69</v>
      </c>
      <c r="H52" s="48">
        <v>2080</v>
      </c>
      <c r="I52" s="39">
        <v>6</v>
      </c>
      <c r="J52" s="39" t="s">
        <v>428</v>
      </c>
      <c r="K52" s="63">
        <v>120</v>
      </c>
      <c r="L52" s="48">
        <v>0</v>
      </c>
      <c r="M52" s="50">
        <f t="shared" si="0"/>
        <v>120</v>
      </c>
      <c r="N52" s="51"/>
    </row>
    <row r="53" spans="1:14" x14ac:dyDescent="0.25">
      <c r="A53" s="69"/>
      <c r="B53" s="37">
        <v>51</v>
      </c>
      <c r="C53" s="38" t="s">
        <v>602</v>
      </c>
      <c r="D53" s="11" t="s">
        <v>51</v>
      </c>
      <c r="E53" s="11" t="s">
        <v>8</v>
      </c>
      <c r="F53" s="11" t="s">
        <v>70</v>
      </c>
      <c r="G53" s="11" t="s">
        <v>70</v>
      </c>
      <c r="H53" s="48">
        <v>1948</v>
      </c>
      <c r="I53" s="39">
        <v>5</v>
      </c>
      <c r="J53" s="39" t="s">
        <v>428</v>
      </c>
      <c r="K53" s="63">
        <v>288</v>
      </c>
      <c r="L53" s="48">
        <v>0</v>
      </c>
      <c r="M53" s="50">
        <f t="shared" si="0"/>
        <v>288</v>
      </c>
      <c r="N53" s="51"/>
    </row>
    <row r="54" spans="1:14" x14ac:dyDescent="0.25">
      <c r="A54" s="69"/>
      <c r="B54" s="37">
        <v>52</v>
      </c>
      <c r="C54" s="38" t="s">
        <v>602</v>
      </c>
      <c r="D54" s="11" t="s">
        <v>51</v>
      </c>
      <c r="E54" s="11" t="s">
        <v>8</v>
      </c>
      <c r="F54" s="11" t="s">
        <v>71</v>
      </c>
      <c r="G54" s="11" t="s">
        <v>71</v>
      </c>
      <c r="H54" s="48">
        <v>2268</v>
      </c>
      <c r="I54" s="39">
        <v>6</v>
      </c>
      <c r="J54" s="39" t="s">
        <v>428</v>
      </c>
      <c r="K54" s="63">
        <v>120</v>
      </c>
      <c r="L54" s="48">
        <v>0</v>
      </c>
      <c r="M54" s="50">
        <f t="shared" si="0"/>
        <v>120</v>
      </c>
      <c r="N54" s="51"/>
    </row>
    <row r="55" spans="1:14" x14ac:dyDescent="0.25">
      <c r="A55" s="69"/>
      <c r="B55" s="37">
        <v>53</v>
      </c>
      <c r="C55" s="38" t="s">
        <v>602</v>
      </c>
      <c r="D55" s="11" t="s">
        <v>51</v>
      </c>
      <c r="E55" s="11" t="s">
        <v>8</v>
      </c>
      <c r="F55" s="11" t="s">
        <v>457</v>
      </c>
      <c r="G55" s="11" t="s">
        <v>457</v>
      </c>
      <c r="H55" s="48">
        <v>2026</v>
      </c>
      <c r="I55" s="39">
        <v>5</v>
      </c>
      <c r="J55" s="39" t="s">
        <v>428</v>
      </c>
      <c r="K55" s="63">
        <v>120</v>
      </c>
      <c r="L55" s="48">
        <v>0</v>
      </c>
      <c r="M55" s="50">
        <f t="shared" si="0"/>
        <v>120</v>
      </c>
      <c r="N55" s="51"/>
    </row>
    <row r="56" spans="1:14" x14ac:dyDescent="0.25">
      <c r="A56" s="69"/>
      <c r="B56" s="37">
        <v>54</v>
      </c>
      <c r="C56" s="38" t="s">
        <v>602</v>
      </c>
      <c r="D56" s="11" t="s">
        <v>51</v>
      </c>
      <c r="E56" s="11" t="s">
        <v>8</v>
      </c>
      <c r="F56" s="11" t="s">
        <v>60</v>
      </c>
      <c r="G56" s="11" t="s">
        <v>559</v>
      </c>
      <c r="H56" s="48">
        <v>1824</v>
      </c>
      <c r="I56" s="39">
        <v>5</v>
      </c>
      <c r="J56" s="39" t="s">
        <v>428</v>
      </c>
      <c r="K56" s="63">
        <v>120</v>
      </c>
      <c r="L56" s="48">
        <v>0</v>
      </c>
      <c r="M56" s="50">
        <f t="shared" si="0"/>
        <v>120</v>
      </c>
      <c r="N56" s="51"/>
    </row>
    <row r="57" spans="1:14" ht="35" x14ac:dyDescent="0.25">
      <c r="A57" s="47"/>
      <c r="B57" s="37">
        <v>55</v>
      </c>
      <c r="C57" s="38" t="s">
        <v>602</v>
      </c>
      <c r="D57" s="11" t="s">
        <v>51</v>
      </c>
      <c r="E57" s="11" t="s">
        <v>8</v>
      </c>
      <c r="F57" s="11" t="s">
        <v>619</v>
      </c>
      <c r="G57" s="11" t="s">
        <v>619</v>
      </c>
      <c r="H57" s="48">
        <v>2081</v>
      </c>
      <c r="I57" s="39">
        <v>6</v>
      </c>
      <c r="J57" s="39" t="s">
        <v>428</v>
      </c>
      <c r="K57" s="63">
        <v>600</v>
      </c>
      <c r="L57" s="48">
        <v>0</v>
      </c>
      <c r="M57" s="50">
        <f t="shared" si="0"/>
        <v>600</v>
      </c>
      <c r="N57" s="51"/>
    </row>
    <row r="58" spans="1:14" ht="35" x14ac:dyDescent="0.25">
      <c r="A58" s="47"/>
      <c r="B58" s="37">
        <v>56</v>
      </c>
      <c r="C58" s="38" t="s">
        <v>602</v>
      </c>
      <c r="D58" s="11" t="s">
        <v>51</v>
      </c>
      <c r="E58" s="11" t="s">
        <v>8</v>
      </c>
      <c r="F58" s="11" t="s">
        <v>52</v>
      </c>
      <c r="G58" s="11" t="s">
        <v>620</v>
      </c>
      <c r="H58" s="48">
        <v>2327</v>
      </c>
      <c r="I58" s="39">
        <v>6</v>
      </c>
      <c r="J58" s="39" t="s">
        <v>428</v>
      </c>
      <c r="K58" s="63">
        <v>240</v>
      </c>
      <c r="L58" s="48">
        <v>0</v>
      </c>
      <c r="M58" s="50">
        <f t="shared" si="0"/>
        <v>240</v>
      </c>
      <c r="N58" s="51"/>
    </row>
    <row r="59" spans="1:14" x14ac:dyDescent="0.35">
      <c r="K59" s="49">
        <f>SUM(K3:K58)</f>
        <v>110110</v>
      </c>
      <c r="L59" s="49">
        <f>SUM(L3:L58)</f>
        <v>0</v>
      </c>
      <c r="M59" s="49">
        <f>SUM(M3:M58)</f>
        <v>110110</v>
      </c>
      <c r="N59" s="51"/>
    </row>
  </sheetData>
  <mergeCells count="2">
    <mergeCell ref="A1:N1"/>
    <mergeCell ref="A3:A56"/>
  </mergeCells>
  <phoneticPr fontId="1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N62"/>
  <sheetViews>
    <sheetView showGridLines="0" topLeftCell="D41" zoomScale="90" zoomScaleNormal="90" workbookViewId="0">
      <selection activeCell="K3" sqref="K3:K62"/>
    </sheetView>
  </sheetViews>
  <sheetFormatPr defaultColWidth="9.1796875" defaultRowHeight="14" x14ac:dyDescent="0.35"/>
  <cols>
    <col min="1" max="1" width="9.1796875" style="28"/>
    <col min="2" max="2" width="7.26953125" style="28" bestFit="1" customWidth="1"/>
    <col min="3" max="3" width="18.453125" style="28" bestFit="1" customWidth="1"/>
    <col min="4" max="4" width="21" style="28" bestFit="1" customWidth="1"/>
    <col min="5" max="5" width="9.26953125" style="28" customWidth="1"/>
    <col min="6" max="6" width="25.7265625" style="28" bestFit="1" customWidth="1"/>
    <col min="7" max="7" width="28.26953125" style="28" bestFit="1" customWidth="1"/>
    <col min="8" max="8" width="20.54296875" style="28" bestFit="1" customWidth="1"/>
    <col min="9" max="9" width="13.1796875" style="28" customWidth="1"/>
    <col min="10" max="10" width="18.7265625" style="28" bestFit="1" customWidth="1"/>
    <col min="11" max="11" width="12.7265625" style="28" customWidth="1"/>
    <col min="12" max="12" width="11.26953125" style="28" customWidth="1"/>
    <col min="13" max="13" width="15.453125" style="28" customWidth="1"/>
    <col min="14" max="14" width="11.81640625" style="28" customWidth="1"/>
    <col min="15" max="16384" width="9.1796875" style="28"/>
  </cols>
  <sheetData>
    <row r="1" spans="1:14" ht="16.5" customHeight="1" x14ac:dyDescent="0.35">
      <c r="A1" s="67" t="str">
        <f>'1(ANP TL KAR GOA)'!A1:M1</f>
        <v>COMMERCIAL BID: POLYMER &amp; PTA FREIGHT RATE QUOTES FOR 1 YEAR EFFECTIVE FROM 01ST NOVEMBER 2024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ht="28" x14ac:dyDescent="0.35">
      <c r="A2" s="43" t="s">
        <v>444</v>
      </c>
      <c r="B2" s="43" t="s">
        <v>426</v>
      </c>
      <c r="C2" s="43" t="s">
        <v>0</v>
      </c>
      <c r="D2" s="43" t="s">
        <v>1</v>
      </c>
      <c r="E2" s="43" t="s">
        <v>2</v>
      </c>
      <c r="F2" s="43" t="s">
        <v>3</v>
      </c>
      <c r="G2" s="43" t="s">
        <v>4</v>
      </c>
      <c r="H2" s="25" t="s">
        <v>5</v>
      </c>
      <c r="I2" s="25" t="s">
        <v>6</v>
      </c>
      <c r="J2" s="25" t="s">
        <v>427</v>
      </c>
      <c r="K2" s="26" t="s">
        <v>595</v>
      </c>
      <c r="L2" s="26" t="s">
        <v>596</v>
      </c>
      <c r="M2" s="26" t="s">
        <v>593</v>
      </c>
      <c r="N2" s="29" t="s">
        <v>484</v>
      </c>
    </row>
    <row r="3" spans="1:14" ht="17.25" customHeight="1" x14ac:dyDescent="0.35">
      <c r="A3" s="70">
        <v>2</v>
      </c>
      <c r="B3" s="37">
        <v>57</v>
      </c>
      <c r="C3" s="38" t="s">
        <v>431</v>
      </c>
      <c r="D3" s="40" t="s">
        <v>72</v>
      </c>
      <c r="E3" s="11" t="s">
        <v>73</v>
      </c>
      <c r="F3" s="11" t="s">
        <v>74</v>
      </c>
      <c r="G3" s="11" t="s">
        <v>429</v>
      </c>
      <c r="H3" s="48">
        <v>618</v>
      </c>
      <c r="I3" s="39">
        <v>2</v>
      </c>
      <c r="J3" s="39" t="s">
        <v>428</v>
      </c>
      <c r="K3" s="46">
        <v>180</v>
      </c>
      <c r="L3" s="39">
        <v>0</v>
      </c>
      <c r="M3" s="42">
        <f>K3+L3</f>
        <v>180</v>
      </c>
      <c r="N3" s="30"/>
    </row>
    <row r="4" spans="1:14" ht="17.25" customHeight="1" x14ac:dyDescent="0.35">
      <c r="A4" s="70"/>
      <c r="B4" s="37">
        <v>58</v>
      </c>
      <c r="C4" s="38" t="s">
        <v>431</v>
      </c>
      <c r="D4" s="40" t="s">
        <v>72</v>
      </c>
      <c r="E4" s="11" t="s">
        <v>73</v>
      </c>
      <c r="F4" s="11" t="s">
        <v>75</v>
      </c>
      <c r="G4" s="11" t="s">
        <v>75</v>
      </c>
      <c r="H4" s="48">
        <v>664</v>
      </c>
      <c r="I4" s="39">
        <v>2</v>
      </c>
      <c r="J4" s="39" t="s">
        <v>428</v>
      </c>
      <c r="K4" s="46">
        <v>1966</v>
      </c>
      <c r="L4" s="39">
        <v>0</v>
      </c>
      <c r="M4" s="42">
        <f t="shared" ref="M4:M62" si="0">K4+L4</f>
        <v>1966</v>
      </c>
      <c r="N4" s="30"/>
    </row>
    <row r="5" spans="1:14" ht="17.25" customHeight="1" x14ac:dyDescent="0.35">
      <c r="A5" s="70"/>
      <c r="B5" s="37">
        <v>59</v>
      </c>
      <c r="C5" s="38" t="s">
        <v>431</v>
      </c>
      <c r="D5" s="40" t="s">
        <v>72</v>
      </c>
      <c r="E5" s="11" t="s">
        <v>73</v>
      </c>
      <c r="F5" s="11" t="s">
        <v>76</v>
      </c>
      <c r="G5" s="11" t="s">
        <v>76</v>
      </c>
      <c r="H5" s="48">
        <v>728</v>
      </c>
      <c r="I5" s="39">
        <v>3</v>
      </c>
      <c r="J5" s="39" t="s">
        <v>428</v>
      </c>
      <c r="K5" s="46">
        <v>180</v>
      </c>
      <c r="L5" s="39">
        <v>0</v>
      </c>
      <c r="M5" s="42">
        <f t="shared" si="0"/>
        <v>180</v>
      </c>
      <c r="N5" s="30"/>
    </row>
    <row r="6" spans="1:14" ht="17.25" customHeight="1" x14ac:dyDescent="0.35">
      <c r="A6" s="70"/>
      <c r="B6" s="37">
        <v>60</v>
      </c>
      <c r="C6" s="38" t="s">
        <v>431</v>
      </c>
      <c r="D6" s="40" t="s">
        <v>72</v>
      </c>
      <c r="E6" s="11" t="s">
        <v>73</v>
      </c>
      <c r="F6" s="11" t="s">
        <v>77</v>
      </c>
      <c r="G6" s="11" t="s">
        <v>77</v>
      </c>
      <c r="H6" s="48">
        <v>524</v>
      </c>
      <c r="I6" s="39">
        <v>2</v>
      </c>
      <c r="J6" s="39" t="s">
        <v>428</v>
      </c>
      <c r="K6" s="46">
        <v>660</v>
      </c>
      <c r="L6" s="39">
        <v>0</v>
      </c>
      <c r="M6" s="42">
        <f t="shared" si="0"/>
        <v>660</v>
      </c>
      <c r="N6" s="30"/>
    </row>
    <row r="7" spans="1:14" ht="17.25" customHeight="1" x14ac:dyDescent="0.35">
      <c r="A7" s="70"/>
      <c r="B7" s="37">
        <v>61</v>
      </c>
      <c r="C7" s="38" t="s">
        <v>431</v>
      </c>
      <c r="D7" s="40" t="s">
        <v>72</v>
      </c>
      <c r="E7" s="11" t="s">
        <v>73</v>
      </c>
      <c r="F7" s="11" t="s">
        <v>78</v>
      </c>
      <c r="G7" s="11" t="s">
        <v>79</v>
      </c>
      <c r="H7" s="48">
        <v>761</v>
      </c>
      <c r="I7" s="39">
        <v>3</v>
      </c>
      <c r="J7" s="39" t="s">
        <v>428</v>
      </c>
      <c r="K7" s="46">
        <v>180</v>
      </c>
      <c r="L7" s="39">
        <v>0</v>
      </c>
      <c r="M7" s="42">
        <f t="shared" si="0"/>
        <v>180</v>
      </c>
      <c r="N7" s="30"/>
    </row>
    <row r="8" spans="1:14" ht="17.25" customHeight="1" x14ac:dyDescent="0.35">
      <c r="A8" s="70"/>
      <c r="B8" s="37">
        <v>62</v>
      </c>
      <c r="C8" s="38" t="s">
        <v>431</v>
      </c>
      <c r="D8" s="40" t="s">
        <v>72</v>
      </c>
      <c r="E8" s="11" t="s">
        <v>73</v>
      </c>
      <c r="F8" s="11" t="s">
        <v>80</v>
      </c>
      <c r="G8" s="11" t="s">
        <v>80</v>
      </c>
      <c r="H8" s="48">
        <v>748</v>
      </c>
      <c r="I8" s="39">
        <v>2</v>
      </c>
      <c r="J8" s="39" t="s">
        <v>428</v>
      </c>
      <c r="K8" s="46">
        <v>280</v>
      </c>
      <c r="L8" s="39">
        <v>0</v>
      </c>
      <c r="M8" s="42">
        <f t="shared" si="0"/>
        <v>280</v>
      </c>
      <c r="N8" s="30"/>
    </row>
    <row r="9" spans="1:14" ht="17.25" customHeight="1" x14ac:dyDescent="0.35">
      <c r="A9" s="70"/>
      <c r="B9" s="37">
        <v>63</v>
      </c>
      <c r="C9" s="38" t="s">
        <v>431</v>
      </c>
      <c r="D9" s="40" t="s">
        <v>72</v>
      </c>
      <c r="E9" s="11" t="s">
        <v>73</v>
      </c>
      <c r="F9" s="11" t="s">
        <v>81</v>
      </c>
      <c r="G9" s="11" t="s">
        <v>81</v>
      </c>
      <c r="H9" s="48">
        <v>588</v>
      </c>
      <c r="I9" s="39">
        <v>2</v>
      </c>
      <c r="J9" s="39" t="s">
        <v>428</v>
      </c>
      <c r="K9" s="46">
        <v>220</v>
      </c>
      <c r="L9" s="39">
        <v>0</v>
      </c>
      <c r="M9" s="42">
        <f t="shared" si="0"/>
        <v>220</v>
      </c>
      <c r="N9" s="30"/>
    </row>
    <row r="10" spans="1:14" ht="17.25" customHeight="1" x14ac:dyDescent="0.35">
      <c r="A10" s="70"/>
      <c r="B10" s="37">
        <v>64</v>
      </c>
      <c r="C10" s="38" t="s">
        <v>431</v>
      </c>
      <c r="D10" s="40" t="s">
        <v>72</v>
      </c>
      <c r="E10" s="11" t="s">
        <v>73</v>
      </c>
      <c r="F10" s="11" t="s">
        <v>82</v>
      </c>
      <c r="G10" s="11" t="s">
        <v>82</v>
      </c>
      <c r="H10" s="48">
        <v>669</v>
      </c>
      <c r="I10" s="39">
        <v>2</v>
      </c>
      <c r="J10" s="39" t="s">
        <v>428</v>
      </c>
      <c r="K10" s="46">
        <v>220</v>
      </c>
      <c r="L10" s="39">
        <v>0</v>
      </c>
      <c r="M10" s="42">
        <f t="shared" si="0"/>
        <v>220</v>
      </c>
      <c r="N10" s="30"/>
    </row>
    <row r="11" spans="1:14" ht="17.25" customHeight="1" x14ac:dyDescent="0.35">
      <c r="A11" s="70"/>
      <c r="B11" s="37">
        <v>65</v>
      </c>
      <c r="C11" s="38" t="s">
        <v>431</v>
      </c>
      <c r="D11" s="40" t="s">
        <v>72</v>
      </c>
      <c r="E11" s="11" t="s">
        <v>73</v>
      </c>
      <c r="F11" s="11" t="s">
        <v>83</v>
      </c>
      <c r="G11" s="11" t="s">
        <v>83</v>
      </c>
      <c r="H11" s="48">
        <v>722</v>
      </c>
      <c r="I11" s="39">
        <v>2</v>
      </c>
      <c r="J11" s="39" t="s">
        <v>428</v>
      </c>
      <c r="K11" s="46">
        <v>180</v>
      </c>
      <c r="L11" s="39">
        <v>0</v>
      </c>
      <c r="M11" s="42">
        <f t="shared" si="0"/>
        <v>180</v>
      </c>
      <c r="N11" s="30"/>
    </row>
    <row r="12" spans="1:14" ht="17.25" customHeight="1" x14ac:dyDescent="0.35">
      <c r="A12" s="70"/>
      <c r="B12" s="37">
        <v>66</v>
      </c>
      <c r="C12" s="38" t="s">
        <v>431</v>
      </c>
      <c r="D12" s="40" t="s">
        <v>72</v>
      </c>
      <c r="E12" s="11" t="s">
        <v>73</v>
      </c>
      <c r="F12" s="11" t="s">
        <v>84</v>
      </c>
      <c r="G12" s="11" t="s">
        <v>84</v>
      </c>
      <c r="H12" s="48">
        <v>628</v>
      </c>
      <c r="I12" s="39">
        <v>2</v>
      </c>
      <c r="J12" s="39" t="s">
        <v>428</v>
      </c>
      <c r="K12" s="46">
        <v>180</v>
      </c>
      <c r="L12" s="39">
        <v>0</v>
      </c>
      <c r="M12" s="42">
        <f t="shared" si="0"/>
        <v>180</v>
      </c>
      <c r="N12" s="30"/>
    </row>
    <row r="13" spans="1:14" ht="17.25" customHeight="1" x14ac:dyDescent="0.35">
      <c r="A13" s="70"/>
      <c r="B13" s="37">
        <v>67</v>
      </c>
      <c r="C13" s="38" t="s">
        <v>431</v>
      </c>
      <c r="D13" s="40" t="s">
        <v>72</v>
      </c>
      <c r="E13" s="11" t="s">
        <v>73</v>
      </c>
      <c r="F13" s="11" t="s">
        <v>85</v>
      </c>
      <c r="G13" s="11" t="s">
        <v>85</v>
      </c>
      <c r="H13" s="48">
        <v>755</v>
      </c>
      <c r="I13" s="39">
        <v>2</v>
      </c>
      <c r="J13" s="39" t="s">
        <v>428</v>
      </c>
      <c r="K13" s="46">
        <v>1232</v>
      </c>
      <c r="L13" s="39">
        <v>0</v>
      </c>
      <c r="M13" s="42">
        <f t="shared" si="0"/>
        <v>1232</v>
      </c>
      <c r="N13" s="30"/>
    </row>
    <row r="14" spans="1:14" ht="17.25" customHeight="1" x14ac:dyDescent="0.35">
      <c r="A14" s="70"/>
      <c r="B14" s="37">
        <v>68</v>
      </c>
      <c r="C14" s="38" t="s">
        <v>431</v>
      </c>
      <c r="D14" s="40" t="s">
        <v>72</v>
      </c>
      <c r="E14" s="11" t="s">
        <v>73</v>
      </c>
      <c r="F14" s="11" t="s">
        <v>86</v>
      </c>
      <c r="G14" s="11" t="s">
        <v>86</v>
      </c>
      <c r="H14" s="48">
        <v>685</v>
      </c>
      <c r="I14" s="39">
        <v>2</v>
      </c>
      <c r="J14" s="39" t="s">
        <v>428</v>
      </c>
      <c r="K14" s="46">
        <v>14200</v>
      </c>
      <c r="L14" s="39">
        <v>0</v>
      </c>
      <c r="M14" s="42">
        <f t="shared" si="0"/>
        <v>14200</v>
      </c>
      <c r="N14" s="30"/>
    </row>
    <row r="15" spans="1:14" ht="17.25" customHeight="1" x14ac:dyDescent="0.35">
      <c r="A15" s="70"/>
      <c r="B15" s="37">
        <v>69</v>
      </c>
      <c r="C15" s="38" t="s">
        <v>431</v>
      </c>
      <c r="D15" s="40" t="s">
        <v>72</v>
      </c>
      <c r="E15" s="11" t="s">
        <v>73</v>
      </c>
      <c r="F15" s="11" t="s">
        <v>87</v>
      </c>
      <c r="G15" s="11" t="s">
        <v>87</v>
      </c>
      <c r="H15" s="48">
        <v>642</v>
      </c>
      <c r="I15" s="61">
        <v>2</v>
      </c>
      <c r="J15" s="39" t="s">
        <v>428</v>
      </c>
      <c r="K15" s="46">
        <v>998</v>
      </c>
      <c r="L15" s="39">
        <v>0</v>
      </c>
      <c r="M15" s="42">
        <f t="shared" si="0"/>
        <v>998</v>
      </c>
      <c r="N15" s="30"/>
    </row>
    <row r="16" spans="1:14" ht="17.25" customHeight="1" x14ac:dyDescent="0.35">
      <c r="A16" s="70"/>
      <c r="B16" s="37">
        <v>70</v>
      </c>
      <c r="C16" s="38" t="s">
        <v>431</v>
      </c>
      <c r="D16" s="40" t="s">
        <v>72</v>
      </c>
      <c r="E16" s="11" t="s">
        <v>73</v>
      </c>
      <c r="F16" s="11" t="s">
        <v>88</v>
      </c>
      <c r="G16" s="11" t="s">
        <v>89</v>
      </c>
      <c r="H16" s="48">
        <v>664</v>
      </c>
      <c r="I16" s="9">
        <v>2</v>
      </c>
      <c r="J16" s="39" t="s">
        <v>428</v>
      </c>
      <c r="K16" s="46">
        <v>475</v>
      </c>
      <c r="L16" s="39">
        <v>0</v>
      </c>
      <c r="M16" s="42">
        <f t="shared" si="0"/>
        <v>475</v>
      </c>
      <c r="N16" s="30"/>
    </row>
    <row r="17" spans="1:14" ht="17.25" customHeight="1" x14ac:dyDescent="0.35">
      <c r="A17" s="70"/>
      <c r="B17" s="37">
        <v>71</v>
      </c>
      <c r="C17" s="38" t="s">
        <v>431</v>
      </c>
      <c r="D17" s="40" t="s">
        <v>72</v>
      </c>
      <c r="E17" s="11" t="s">
        <v>73</v>
      </c>
      <c r="F17" s="11" t="s">
        <v>90</v>
      </c>
      <c r="G17" s="11" t="s">
        <v>584</v>
      </c>
      <c r="H17" s="48">
        <v>728</v>
      </c>
      <c r="I17" s="39">
        <v>2</v>
      </c>
      <c r="J17" s="39" t="s">
        <v>428</v>
      </c>
      <c r="K17" s="46">
        <v>111</v>
      </c>
      <c r="L17" s="39">
        <v>0</v>
      </c>
      <c r="M17" s="42">
        <f t="shared" si="0"/>
        <v>111</v>
      </c>
      <c r="N17" s="30"/>
    </row>
    <row r="18" spans="1:14" ht="17.25" customHeight="1" x14ac:dyDescent="0.35">
      <c r="A18" s="70"/>
      <c r="B18" s="37">
        <v>72</v>
      </c>
      <c r="C18" s="38" t="s">
        <v>431</v>
      </c>
      <c r="D18" s="40" t="s">
        <v>91</v>
      </c>
      <c r="E18" s="11" t="s">
        <v>73</v>
      </c>
      <c r="F18" s="11" t="s">
        <v>92</v>
      </c>
      <c r="G18" s="11" t="s">
        <v>93</v>
      </c>
      <c r="H18" s="48">
        <v>907</v>
      </c>
      <c r="I18" s="39">
        <v>2</v>
      </c>
      <c r="J18" s="39" t="s">
        <v>428</v>
      </c>
      <c r="K18" s="46">
        <v>476</v>
      </c>
      <c r="L18" s="39">
        <v>0</v>
      </c>
      <c r="M18" s="42">
        <f t="shared" si="0"/>
        <v>476</v>
      </c>
      <c r="N18" s="30"/>
    </row>
    <row r="19" spans="1:14" ht="17.25" customHeight="1" x14ac:dyDescent="0.35">
      <c r="A19" s="70"/>
      <c r="B19" s="37">
        <v>73</v>
      </c>
      <c r="C19" s="38" t="s">
        <v>431</v>
      </c>
      <c r="D19" s="40" t="s">
        <v>91</v>
      </c>
      <c r="E19" s="11" t="s">
        <v>73</v>
      </c>
      <c r="F19" s="11" t="s">
        <v>94</v>
      </c>
      <c r="G19" s="11" t="s">
        <v>94</v>
      </c>
      <c r="H19" s="48">
        <v>873</v>
      </c>
      <c r="I19" s="39">
        <v>3</v>
      </c>
      <c r="J19" s="39" t="s">
        <v>428</v>
      </c>
      <c r="K19" s="46">
        <v>915</v>
      </c>
      <c r="L19" s="39">
        <v>0</v>
      </c>
      <c r="M19" s="42">
        <f t="shared" si="0"/>
        <v>915</v>
      </c>
      <c r="N19" s="30"/>
    </row>
    <row r="20" spans="1:14" ht="17.25" customHeight="1" x14ac:dyDescent="0.35">
      <c r="A20" s="70"/>
      <c r="B20" s="37">
        <v>74</v>
      </c>
      <c r="C20" s="38" t="s">
        <v>431</v>
      </c>
      <c r="D20" s="40" t="s">
        <v>91</v>
      </c>
      <c r="E20" s="11" t="s">
        <v>73</v>
      </c>
      <c r="F20" s="11" t="s">
        <v>95</v>
      </c>
      <c r="G20" s="11" t="s">
        <v>96</v>
      </c>
      <c r="H20" s="48">
        <v>956</v>
      </c>
      <c r="I20" s="39">
        <v>2</v>
      </c>
      <c r="J20" s="39" t="s">
        <v>428</v>
      </c>
      <c r="K20" s="46">
        <v>180</v>
      </c>
      <c r="L20" s="39">
        <v>0</v>
      </c>
      <c r="M20" s="42">
        <f t="shared" si="0"/>
        <v>180</v>
      </c>
      <c r="N20" s="30"/>
    </row>
    <row r="21" spans="1:14" ht="17.25" customHeight="1" x14ac:dyDescent="0.35">
      <c r="A21" s="70"/>
      <c r="B21" s="37">
        <v>75</v>
      </c>
      <c r="C21" s="38" t="s">
        <v>431</v>
      </c>
      <c r="D21" s="40" t="s">
        <v>91</v>
      </c>
      <c r="E21" s="11" t="s">
        <v>73</v>
      </c>
      <c r="F21" s="11" t="s">
        <v>97</v>
      </c>
      <c r="G21" s="11" t="s">
        <v>97</v>
      </c>
      <c r="H21" s="48">
        <v>873</v>
      </c>
      <c r="I21" s="39">
        <v>2</v>
      </c>
      <c r="J21" s="39" t="s">
        <v>428</v>
      </c>
      <c r="K21" s="46">
        <v>1188</v>
      </c>
      <c r="L21" s="39">
        <v>0</v>
      </c>
      <c r="M21" s="42">
        <f t="shared" si="0"/>
        <v>1188</v>
      </c>
      <c r="N21" s="30"/>
    </row>
    <row r="22" spans="1:14" ht="17.25" customHeight="1" x14ac:dyDescent="0.35">
      <c r="A22" s="70"/>
      <c r="B22" s="37">
        <v>76</v>
      </c>
      <c r="C22" s="38" t="s">
        <v>431</v>
      </c>
      <c r="D22" s="40" t="s">
        <v>91</v>
      </c>
      <c r="E22" s="11" t="s">
        <v>73</v>
      </c>
      <c r="F22" s="11" t="s">
        <v>98</v>
      </c>
      <c r="G22" s="11" t="s">
        <v>99</v>
      </c>
      <c r="H22" s="48">
        <v>994</v>
      </c>
      <c r="I22" s="39">
        <v>2</v>
      </c>
      <c r="J22" s="39" t="s">
        <v>428</v>
      </c>
      <c r="K22" s="46">
        <v>180</v>
      </c>
      <c r="L22" s="39">
        <v>0</v>
      </c>
      <c r="M22" s="42">
        <f t="shared" si="0"/>
        <v>180</v>
      </c>
      <c r="N22" s="30"/>
    </row>
    <row r="23" spans="1:14" ht="17.25" customHeight="1" x14ac:dyDescent="0.35">
      <c r="A23" s="70"/>
      <c r="B23" s="37">
        <v>77</v>
      </c>
      <c r="C23" s="38" t="s">
        <v>431</v>
      </c>
      <c r="D23" s="40" t="s">
        <v>91</v>
      </c>
      <c r="E23" s="11" t="s">
        <v>73</v>
      </c>
      <c r="F23" s="11" t="s">
        <v>100</v>
      </c>
      <c r="G23" s="11" t="s">
        <v>100</v>
      </c>
      <c r="H23" s="48">
        <v>966</v>
      </c>
      <c r="I23" s="39">
        <v>2</v>
      </c>
      <c r="J23" s="39" t="s">
        <v>428</v>
      </c>
      <c r="K23" s="46">
        <v>180</v>
      </c>
      <c r="L23" s="39">
        <v>0</v>
      </c>
      <c r="M23" s="42">
        <f t="shared" si="0"/>
        <v>180</v>
      </c>
      <c r="N23" s="30"/>
    </row>
    <row r="24" spans="1:14" ht="17.25" customHeight="1" x14ac:dyDescent="0.35">
      <c r="A24" s="70"/>
      <c r="B24" s="37">
        <v>78</v>
      </c>
      <c r="C24" s="38" t="s">
        <v>431</v>
      </c>
      <c r="D24" s="40" t="s">
        <v>91</v>
      </c>
      <c r="E24" s="11" t="s">
        <v>73</v>
      </c>
      <c r="F24" s="11" t="s">
        <v>101</v>
      </c>
      <c r="G24" s="11" t="s">
        <v>101</v>
      </c>
      <c r="H24" s="48">
        <v>859</v>
      </c>
      <c r="I24" s="39">
        <v>2</v>
      </c>
      <c r="J24" s="39" t="s">
        <v>428</v>
      </c>
      <c r="K24" s="46">
        <v>180</v>
      </c>
      <c r="L24" s="39">
        <v>0</v>
      </c>
      <c r="M24" s="42">
        <f t="shared" si="0"/>
        <v>180</v>
      </c>
      <c r="N24" s="30"/>
    </row>
    <row r="25" spans="1:14" ht="17.25" customHeight="1" x14ac:dyDescent="0.35">
      <c r="A25" s="70"/>
      <c r="B25" s="37">
        <v>79</v>
      </c>
      <c r="C25" s="38" t="s">
        <v>431</v>
      </c>
      <c r="D25" s="40" t="s">
        <v>91</v>
      </c>
      <c r="E25" s="11" t="s">
        <v>73</v>
      </c>
      <c r="F25" s="11" t="s">
        <v>102</v>
      </c>
      <c r="G25" s="11" t="s">
        <v>102</v>
      </c>
      <c r="H25" s="48">
        <v>776</v>
      </c>
      <c r="I25" s="39">
        <v>2</v>
      </c>
      <c r="J25" s="39" t="s">
        <v>428</v>
      </c>
      <c r="K25" s="46">
        <v>475</v>
      </c>
      <c r="L25" s="39">
        <v>0</v>
      </c>
      <c r="M25" s="42">
        <f t="shared" si="0"/>
        <v>475</v>
      </c>
      <c r="N25" s="30"/>
    </row>
    <row r="26" spans="1:14" ht="17.25" customHeight="1" x14ac:dyDescent="0.35">
      <c r="A26" s="70"/>
      <c r="B26" s="37">
        <v>80</v>
      </c>
      <c r="C26" s="38" t="s">
        <v>431</v>
      </c>
      <c r="D26" s="40" t="s">
        <v>91</v>
      </c>
      <c r="E26" s="11" t="s">
        <v>73</v>
      </c>
      <c r="F26" s="11" t="s">
        <v>103</v>
      </c>
      <c r="G26" s="11" t="s">
        <v>103</v>
      </c>
      <c r="H26" s="48">
        <v>734</v>
      </c>
      <c r="I26" s="39">
        <v>2</v>
      </c>
      <c r="J26" s="39" t="s">
        <v>428</v>
      </c>
      <c r="K26" s="46">
        <v>180</v>
      </c>
      <c r="L26" s="39">
        <v>0</v>
      </c>
      <c r="M26" s="42">
        <f t="shared" si="0"/>
        <v>180</v>
      </c>
      <c r="N26" s="30"/>
    </row>
    <row r="27" spans="1:14" ht="17.25" customHeight="1" x14ac:dyDescent="0.35">
      <c r="A27" s="70"/>
      <c r="B27" s="37">
        <v>81</v>
      </c>
      <c r="C27" s="38" t="s">
        <v>431</v>
      </c>
      <c r="D27" s="40" t="s">
        <v>91</v>
      </c>
      <c r="E27" s="11" t="s">
        <v>73</v>
      </c>
      <c r="F27" s="11" t="s">
        <v>104</v>
      </c>
      <c r="G27" s="11" t="s">
        <v>104</v>
      </c>
      <c r="H27" s="48">
        <v>834</v>
      </c>
      <c r="I27" s="39">
        <v>2</v>
      </c>
      <c r="J27" s="39" t="s">
        <v>428</v>
      </c>
      <c r="K27" s="46">
        <v>9328</v>
      </c>
      <c r="L27" s="39">
        <v>0</v>
      </c>
      <c r="M27" s="42">
        <f t="shared" si="0"/>
        <v>9328</v>
      </c>
      <c r="N27" s="30"/>
    </row>
    <row r="28" spans="1:14" ht="17.25" customHeight="1" x14ac:dyDescent="0.35">
      <c r="A28" s="70"/>
      <c r="B28" s="37">
        <v>82</v>
      </c>
      <c r="C28" s="38" t="s">
        <v>431</v>
      </c>
      <c r="D28" s="40" t="s">
        <v>91</v>
      </c>
      <c r="E28" s="11" t="s">
        <v>73</v>
      </c>
      <c r="F28" s="11" t="s">
        <v>95</v>
      </c>
      <c r="G28" s="11" t="s">
        <v>95</v>
      </c>
      <c r="H28" s="48">
        <v>901</v>
      </c>
      <c r="I28" s="39">
        <v>2</v>
      </c>
      <c r="J28" s="39" t="s">
        <v>428</v>
      </c>
      <c r="K28" s="46">
        <v>242.00000000000003</v>
      </c>
      <c r="L28" s="39">
        <v>0</v>
      </c>
      <c r="M28" s="42">
        <f t="shared" si="0"/>
        <v>242.00000000000003</v>
      </c>
      <c r="N28" s="30"/>
    </row>
    <row r="29" spans="1:14" ht="17.25" customHeight="1" x14ac:dyDescent="0.35">
      <c r="A29" s="70"/>
      <c r="B29" s="37">
        <v>83</v>
      </c>
      <c r="C29" s="38" t="s">
        <v>431</v>
      </c>
      <c r="D29" s="40" t="s">
        <v>105</v>
      </c>
      <c r="E29" s="11" t="s">
        <v>73</v>
      </c>
      <c r="F29" s="11" t="s">
        <v>106</v>
      </c>
      <c r="G29" s="11" t="s">
        <v>106</v>
      </c>
      <c r="H29" s="48">
        <v>384</v>
      </c>
      <c r="I29" s="39">
        <v>1</v>
      </c>
      <c r="J29" s="39" t="s">
        <v>428</v>
      </c>
      <c r="K29" s="46">
        <v>300</v>
      </c>
      <c r="L29" s="39">
        <v>0</v>
      </c>
      <c r="M29" s="42">
        <f t="shared" si="0"/>
        <v>300</v>
      </c>
      <c r="N29" s="30"/>
    </row>
    <row r="30" spans="1:14" ht="17.25" customHeight="1" x14ac:dyDescent="0.35">
      <c r="A30" s="70"/>
      <c r="B30" s="37">
        <v>84</v>
      </c>
      <c r="C30" s="38" t="s">
        <v>431</v>
      </c>
      <c r="D30" s="40" t="s">
        <v>105</v>
      </c>
      <c r="E30" s="11" t="s">
        <v>73</v>
      </c>
      <c r="F30" s="11" t="s">
        <v>107</v>
      </c>
      <c r="G30" s="11" t="s">
        <v>107</v>
      </c>
      <c r="H30" s="48">
        <v>470</v>
      </c>
      <c r="I30" s="39">
        <v>1</v>
      </c>
      <c r="J30" s="39" t="s">
        <v>428</v>
      </c>
      <c r="K30" s="46">
        <v>800</v>
      </c>
      <c r="L30" s="39">
        <v>0</v>
      </c>
      <c r="M30" s="42">
        <f t="shared" si="0"/>
        <v>800</v>
      </c>
      <c r="N30" s="30"/>
    </row>
    <row r="31" spans="1:14" ht="17.25" customHeight="1" x14ac:dyDescent="0.35">
      <c r="A31" s="70"/>
      <c r="B31" s="37">
        <v>85</v>
      </c>
      <c r="C31" s="38" t="s">
        <v>431</v>
      </c>
      <c r="D31" s="40" t="s">
        <v>105</v>
      </c>
      <c r="E31" s="11" t="s">
        <v>73</v>
      </c>
      <c r="F31" s="11" t="s">
        <v>108</v>
      </c>
      <c r="G31" s="11" t="s">
        <v>108</v>
      </c>
      <c r="H31" s="48">
        <v>501</v>
      </c>
      <c r="I31" s="39">
        <v>1</v>
      </c>
      <c r="J31" s="39" t="s">
        <v>428</v>
      </c>
      <c r="K31" s="46">
        <v>1200</v>
      </c>
      <c r="L31" s="39">
        <v>0</v>
      </c>
      <c r="M31" s="42">
        <f t="shared" si="0"/>
        <v>1200</v>
      </c>
      <c r="N31" s="30"/>
    </row>
    <row r="32" spans="1:14" ht="17.25" customHeight="1" x14ac:dyDescent="0.35">
      <c r="A32" s="70"/>
      <c r="B32" s="37">
        <v>86</v>
      </c>
      <c r="C32" s="38" t="s">
        <v>431</v>
      </c>
      <c r="D32" s="40" t="s">
        <v>105</v>
      </c>
      <c r="E32" s="11" t="s">
        <v>73</v>
      </c>
      <c r="F32" s="11" t="s">
        <v>109</v>
      </c>
      <c r="G32" s="11" t="s">
        <v>110</v>
      </c>
      <c r="H32" s="48">
        <v>282</v>
      </c>
      <c r="I32" s="39">
        <v>1</v>
      </c>
      <c r="J32" s="39" t="s">
        <v>428</v>
      </c>
      <c r="K32" s="46">
        <v>6000</v>
      </c>
      <c r="L32" s="39">
        <v>0</v>
      </c>
      <c r="M32" s="42">
        <f t="shared" si="0"/>
        <v>6000</v>
      </c>
      <c r="N32" s="30"/>
    </row>
    <row r="33" spans="1:14" ht="17.25" customHeight="1" x14ac:dyDescent="0.35">
      <c r="A33" s="70"/>
      <c r="B33" s="37">
        <v>87</v>
      </c>
      <c r="C33" s="38" t="s">
        <v>431</v>
      </c>
      <c r="D33" s="40" t="s">
        <v>105</v>
      </c>
      <c r="E33" s="11" t="s">
        <v>73</v>
      </c>
      <c r="F33" s="11" t="s">
        <v>111</v>
      </c>
      <c r="G33" s="11" t="s">
        <v>112</v>
      </c>
      <c r="H33" s="48">
        <v>390</v>
      </c>
      <c r="I33" s="39">
        <v>2</v>
      </c>
      <c r="J33" s="39" t="s">
        <v>428</v>
      </c>
      <c r="K33" s="46">
        <v>180</v>
      </c>
      <c r="L33" s="39">
        <v>0</v>
      </c>
      <c r="M33" s="42">
        <f t="shared" si="0"/>
        <v>180</v>
      </c>
      <c r="N33" s="30"/>
    </row>
    <row r="34" spans="1:14" ht="17.25" customHeight="1" x14ac:dyDescent="0.35">
      <c r="A34" s="70"/>
      <c r="B34" s="37">
        <v>88</v>
      </c>
      <c r="C34" s="38" t="s">
        <v>431</v>
      </c>
      <c r="D34" s="40" t="s">
        <v>105</v>
      </c>
      <c r="E34" s="11" t="s">
        <v>73</v>
      </c>
      <c r="F34" s="11" t="s">
        <v>113</v>
      </c>
      <c r="G34" s="11" t="s">
        <v>113</v>
      </c>
      <c r="H34" s="48">
        <v>598</v>
      </c>
      <c r="I34" s="39">
        <v>1</v>
      </c>
      <c r="J34" s="39" t="s">
        <v>428</v>
      </c>
      <c r="K34" s="46">
        <v>9000</v>
      </c>
      <c r="L34" s="39">
        <v>0</v>
      </c>
      <c r="M34" s="42">
        <f t="shared" si="0"/>
        <v>9000</v>
      </c>
      <c r="N34" s="30"/>
    </row>
    <row r="35" spans="1:14" ht="17.25" customHeight="1" x14ac:dyDescent="0.35">
      <c r="A35" s="70"/>
      <c r="B35" s="37">
        <v>89</v>
      </c>
      <c r="C35" s="38" t="s">
        <v>431</v>
      </c>
      <c r="D35" s="40" t="s">
        <v>585</v>
      </c>
      <c r="E35" s="11" t="s">
        <v>73</v>
      </c>
      <c r="F35" s="11" t="s">
        <v>114</v>
      </c>
      <c r="G35" s="11" t="s">
        <v>114</v>
      </c>
      <c r="H35" s="48">
        <v>293</v>
      </c>
      <c r="I35" s="39">
        <v>1</v>
      </c>
      <c r="J35" s="39" t="s">
        <v>428</v>
      </c>
      <c r="K35" s="46">
        <v>13398.000000000002</v>
      </c>
      <c r="L35" s="39">
        <v>0</v>
      </c>
      <c r="M35" s="42">
        <f t="shared" si="0"/>
        <v>13398.000000000002</v>
      </c>
      <c r="N35" s="30"/>
    </row>
    <row r="36" spans="1:14" ht="17.25" customHeight="1" x14ac:dyDescent="0.35">
      <c r="A36" s="70"/>
      <c r="B36" s="37">
        <v>90</v>
      </c>
      <c r="C36" s="38" t="s">
        <v>431</v>
      </c>
      <c r="D36" s="40" t="s">
        <v>585</v>
      </c>
      <c r="E36" s="11" t="s">
        <v>73</v>
      </c>
      <c r="F36" s="11" t="s">
        <v>115</v>
      </c>
      <c r="G36" s="11" t="s">
        <v>115</v>
      </c>
      <c r="H36" s="48">
        <v>527</v>
      </c>
      <c r="I36" s="39">
        <v>1</v>
      </c>
      <c r="J36" s="39" t="s">
        <v>428</v>
      </c>
      <c r="K36" s="46">
        <v>180</v>
      </c>
      <c r="L36" s="39">
        <v>0</v>
      </c>
      <c r="M36" s="42">
        <f t="shared" si="0"/>
        <v>180</v>
      </c>
      <c r="N36" s="30"/>
    </row>
    <row r="37" spans="1:14" ht="17.25" customHeight="1" x14ac:dyDescent="0.35">
      <c r="A37" s="70"/>
      <c r="B37" s="37">
        <v>91</v>
      </c>
      <c r="C37" s="38" t="s">
        <v>431</v>
      </c>
      <c r="D37" s="40" t="s">
        <v>585</v>
      </c>
      <c r="E37" s="11" t="s">
        <v>73</v>
      </c>
      <c r="F37" s="11" t="s">
        <v>116</v>
      </c>
      <c r="G37" s="11" t="s">
        <v>116</v>
      </c>
      <c r="H37" s="48">
        <v>693</v>
      </c>
      <c r="I37" s="39">
        <v>2</v>
      </c>
      <c r="J37" s="39" t="s">
        <v>428</v>
      </c>
      <c r="K37" s="46">
        <v>180</v>
      </c>
      <c r="L37" s="39">
        <v>0</v>
      </c>
      <c r="M37" s="42">
        <f t="shared" si="0"/>
        <v>180</v>
      </c>
      <c r="N37" s="30"/>
    </row>
    <row r="38" spans="1:14" ht="17.25" customHeight="1" x14ac:dyDescent="0.35">
      <c r="A38" s="70"/>
      <c r="B38" s="37">
        <v>92</v>
      </c>
      <c r="C38" s="38" t="s">
        <v>431</v>
      </c>
      <c r="D38" s="40" t="s">
        <v>585</v>
      </c>
      <c r="E38" s="11" t="s">
        <v>73</v>
      </c>
      <c r="F38" s="11" t="s">
        <v>117</v>
      </c>
      <c r="G38" s="11" t="s">
        <v>117</v>
      </c>
      <c r="H38" s="48">
        <v>618</v>
      </c>
      <c r="I38" s="39">
        <v>2</v>
      </c>
      <c r="J38" s="39" t="s">
        <v>428</v>
      </c>
      <c r="K38" s="46">
        <v>1109</v>
      </c>
      <c r="L38" s="39">
        <v>0</v>
      </c>
      <c r="M38" s="42">
        <f t="shared" si="0"/>
        <v>1109</v>
      </c>
      <c r="N38" s="30"/>
    </row>
    <row r="39" spans="1:14" ht="17.25" customHeight="1" x14ac:dyDescent="0.35">
      <c r="A39" s="70"/>
      <c r="B39" s="37">
        <v>93</v>
      </c>
      <c r="C39" s="38" t="s">
        <v>431</v>
      </c>
      <c r="D39" s="40" t="s">
        <v>585</v>
      </c>
      <c r="E39" s="11" t="s">
        <v>73</v>
      </c>
      <c r="F39" s="11" t="s">
        <v>118</v>
      </c>
      <c r="G39" s="11" t="s">
        <v>119</v>
      </c>
      <c r="H39" s="48">
        <v>656</v>
      </c>
      <c r="I39" s="39">
        <v>1</v>
      </c>
      <c r="J39" s="39" t="s">
        <v>428</v>
      </c>
      <c r="K39" s="46">
        <v>242.00000000000003</v>
      </c>
      <c r="L39" s="39">
        <v>0</v>
      </c>
      <c r="M39" s="42">
        <f t="shared" si="0"/>
        <v>242.00000000000003</v>
      </c>
      <c r="N39" s="30"/>
    </row>
    <row r="40" spans="1:14" ht="17.25" customHeight="1" x14ac:dyDescent="0.35">
      <c r="A40" s="70"/>
      <c r="B40" s="37">
        <v>94</v>
      </c>
      <c r="C40" s="38" t="s">
        <v>431</v>
      </c>
      <c r="D40" s="40" t="s">
        <v>585</v>
      </c>
      <c r="E40" s="11" t="s">
        <v>73</v>
      </c>
      <c r="F40" s="11" t="s">
        <v>120</v>
      </c>
      <c r="G40" s="11" t="s">
        <v>121</v>
      </c>
      <c r="H40" s="48">
        <v>488</v>
      </c>
      <c r="I40" s="39">
        <v>1</v>
      </c>
      <c r="J40" s="39" t="s">
        <v>428</v>
      </c>
      <c r="K40" s="46">
        <v>11000</v>
      </c>
      <c r="L40" s="39">
        <v>0</v>
      </c>
      <c r="M40" s="42">
        <f t="shared" si="0"/>
        <v>11000</v>
      </c>
      <c r="N40" s="30"/>
    </row>
    <row r="41" spans="1:14" ht="17.25" customHeight="1" x14ac:dyDescent="0.35">
      <c r="A41" s="70"/>
      <c r="B41" s="37">
        <v>95</v>
      </c>
      <c r="C41" s="38" t="s">
        <v>431</v>
      </c>
      <c r="D41" s="40" t="s">
        <v>585</v>
      </c>
      <c r="E41" s="11" t="s">
        <v>73</v>
      </c>
      <c r="F41" s="11" t="s">
        <v>122</v>
      </c>
      <c r="G41" s="11" t="s">
        <v>122</v>
      </c>
      <c r="H41" s="48">
        <v>463</v>
      </c>
      <c r="I41" s="39">
        <v>1</v>
      </c>
      <c r="J41" s="39" t="s">
        <v>428</v>
      </c>
      <c r="K41" s="46">
        <v>3012</v>
      </c>
      <c r="L41" s="39">
        <v>0</v>
      </c>
      <c r="M41" s="42">
        <f t="shared" si="0"/>
        <v>3012</v>
      </c>
      <c r="N41" s="30"/>
    </row>
    <row r="42" spans="1:14" ht="17.25" customHeight="1" x14ac:dyDescent="0.35">
      <c r="A42" s="70"/>
      <c r="B42" s="37">
        <v>96</v>
      </c>
      <c r="C42" s="38" t="s">
        <v>431</v>
      </c>
      <c r="D42" s="40" t="s">
        <v>585</v>
      </c>
      <c r="E42" s="11" t="s">
        <v>73</v>
      </c>
      <c r="F42" s="11" t="s">
        <v>120</v>
      </c>
      <c r="G42" s="11" t="s">
        <v>120</v>
      </c>
      <c r="H42" s="48">
        <v>513</v>
      </c>
      <c r="I42" s="39">
        <v>1</v>
      </c>
      <c r="J42" s="39" t="s">
        <v>428</v>
      </c>
      <c r="K42" s="46">
        <v>3000</v>
      </c>
      <c r="L42" s="39">
        <v>0</v>
      </c>
      <c r="M42" s="42">
        <f t="shared" si="0"/>
        <v>3000</v>
      </c>
      <c r="N42" s="30"/>
    </row>
    <row r="43" spans="1:14" ht="17.25" customHeight="1" x14ac:dyDescent="0.35">
      <c r="A43" s="70"/>
      <c r="B43" s="37">
        <v>97</v>
      </c>
      <c r="C43" s="38" t="s">
        <v>431</v>
      </c>
      <c r="D43" s="40" t="s">
        <v>585</v>
      </c>
      <c r="E43" s="11" t="s">
        <v>73</v>
      </c>
      <c r="F43" s="11" t="s">
        <v>123</v>
      </c>
      <c r="G43" s="11" t="s">
        <v>124</v>
      </c>
      <c r="H43" s="48">
        <v>561</v>
      </c>
      <c r="I43" s="39">
        <v>2</v>
      </c>
      <c r="J43" s="39" t="s">
        <v>428</v>
      </c>
      <c r="K43" s="46">
        <v>475</v>
      </c>
      <c r="L43" s="39">
        <v>0</v>
      </c>
      <c r="M43" s="42">
        <f t="shared" si="0"/>
        <v>475</v>
      </c>
      <c r="N43" s="30"/>
    </row>
    <row r="44" spans="1:14" ht="17.25" customHeight="1" x14ac:dyDescent="0.35">
      <c r="A44" s="70"/>
      <c r="B44" s="37">
        <v>98</v>
      </c>
      <c r="C44" s="38" t="s">
        <v>431</v>
      </c>
      <c r="D44" s="40" t="s">
        <v>585</v>
      </c>
      <c r="E44" s="11" t="s">
        <v>73</v>
      </c>
      <c r="F44" s="11" t="s">
        <v>125</v>
      </c>
      <c r="G44" s="11" t="s">
        <v>412</v>
      </c>
      <c r="H44" s="48">
        <v>576</v>
      </c>
      <c r="I44" s="39">
        <v>2</v>
      </c>
      <c r="J44" s="39" t="s">
        <v>428</v>
      </c>
      <c r="K44" s="46">
        <v>2000</v>
      </c>
      <c r="L44" s="39">
        <v>0</v>
      </c>
      <c r="M44" s="42">
        <f t="shared" si="0"/>
        <v>2000</v>
      </c>
      <c r="N44" s="30"/>
    </row>
    <row r="45" spans="1:14" ht="17.25" customHeight="1" x14ac:dyDescent="0.35">
      <c r="A45" s="70"/>
      <c r="B45" s="37">
        <v>99</v>
      </c>
      <c r="C45" s="38" t="s">
        <v>431</v>
      </c>
      <c r="D45" s="40" t="s">
        <v>585</v>
      </c>
      <c r="E45" s="11" t="s">
        <v>73</v>
      </c>
      <c r="F45" s="11" t="s">
        <v>455</v>
      </c>
      <c r="G45" s="11" t="s">
        <v>455</v>
      </c>
      <c r="H45" s="48">
        <v>257</v>
      </c>
      <c r="I45" s="39">
        <v>1</v>
      </c>
      <c r="J45" s="39" t="s">
        <v>428</v>
      </c>
      <c r="K45" s="46">
        <v>180</v>
      </c>
      <c r="L45" s="39">
        <v>0</v>
      </c>
      <c r="M45" s="42">
        <f t="shared" si="0"/>
        <v>180</v>
      </c>
      <c r="N45" s="30"/>
    </row>
    <row r="46" spans="1:14" ht="17.25" customHeight="1" x14ac:dyDescent="0.35">
      <c r="A46" s="70"/>
      <c r="B46" s="37">
        <v>100</v>
      </c>
      <c r="C46" s="38" t="s">
        <v>431</v>
      </c>
      <c r="D46" s="40" t="s">
        <v>585</v>
      </c>
      <c r="E46" s="11" t="s">
        <v>73</v>
      </c>
      <c r="F46" s="11" t="s">
        <v>456</v>
      </c>
      <c r="G46" s="11" t="s">
        <v>456</v>
      </c>
      <c r="H46" s="48">
        <v>623</v>
      </c>
      <c r="I46" s="39">
        <v>2</v>
      </c>
      <c r="J46" s="39" t="s">
        <v>428</v>
      </c>
      <c r="K46" s="46">
        <v>2500</v>
      </c>
      <c r="L46" s="39">
        <v>0</v>
      </c>
      <c r="M46" s="42">
        <f t="shared" si="0"/>
        <v>2500</v>
      </c>
      <c r="N46" s="30"/>
    </row>
    <row r="47" spans="1:14" ht="17.25" customHeight="1" x14ac:dyDescent="0.35">
      <c r="A47" s="70"/>
      <c r="B47" s="37">
        <v>101</v>
      </c>
      <c r="C47" s="38" t="s">
        <v>431</v>
      </c>
      <c r="D47" s="40" t="s">
        <v>91</v>
      </c>
      <c r="E47" s="11" t="s">
        <v>73</v>
      </c>
      <c r="F47" s="11" t="s">
        <v>126</v>
      </c>
      <c r="G47" s="11" t="s">
        <v>126</v>
      </c>
      <c r="H47" s="48">
        <v>884</v>
      </c>
      <c r="I47" s="39">
        <v>2</v>
      </c>
      <c r="J47" s="39" t="s">
        <v>428</v>
      </c>
      <c r="K47" s="46">
        <v>180</v>
      </c>
      <c r="L47" s="39">
        <v>0</v>
      </c>
      <c r="M47" s="42">
        <f t="shared" si="0"/>
        <v>180</v>
      </c>
      <c r="N47" s="30"/>
    </row>
    <row r="48" spans="1:14" ht="17.25" customHeight="1" x14ac:dyDescent="0.35">
      <c r="A48" s="70"/>
      <c r="B48" s="37">
        <v>102</v>
      </c>
      <c r="C48" s="38" t="s">
        <v>431</v>
      </c>
      <c r="D48" s="40" t="s">
        <v>72</v>
      </c>
      <c r="E48" s="11" t="s">
        <v>73</v>
      </c>
      <c r="F48" s="11" t="s">
        <v>88</v>
      </c>
      <c r="G48" s="11" t="s">
        <v>88</v>
      </c>
      <c r="H48" s="48">
        <v>668</v>
      </c>
      <c r="I48" s="39">
        <v>2</v>
      </c>
      <c r="J48" s="39" t="s">
        <v>428</v>
      </c>
      <c r="K48" s="46">
        <v>220</v>
      </c>
      <c r="L48" s="39">
        <v>0</v>
      </c>
      <c r="M48" s="42">
        <f t="shared" si="0"/>
        <v>220</v>
      </c>
      <c r="N48" s="30"/>
    </row>
    <row r="49" spans="1:14" ht="17.25" customHeight="1" x14ac:dyDescent="0.35">
      <c r="A49" s="70"/>
      <c r="B49" s="37">
        <v>103</v>
      </c>
      <c r="C49" s="38" t="s">
        <v>431</v>
      </c>
      <c r="D49" s="40" t="s">
        <v>585</v>
      </c>
      <c r="E49" s="11" t="s">
        <v>73</v>
      </c>
      <c r="F49" s="11" t="s">
        <v>418</v>
      </c>
      <c r="G49" s="11" t="s">
        <v>586</v>
      </c>
      <c r="H49" s="48">
        <v>952</v>
      </c>
      <c r="I49" s="39">
        <v>3</v>
      </c>
      <c r="J49" s="39" t="s">
        <v>428</v>
      </c>
      <c r="K49" s="46">
        <v>950</v>
      </c>
      <c r="L49" s="39">
        <v>0</v>
      </c>
      <c r="M49" s="42">
        <f t="shared" si="0"/>
        <v>950</v>
      </c>
      <c r="N49" s="30"/>
    </row>
    <row r="50" spans="1:14" ht="17.25" customHeight="1" x14ac:dyDescent="0.35">
      <c r="A50" s="70"/>
      <c r="B50" s="37">
        <v>104</v>
      </c>
      <c r="C50" s="38" t="s">
        <v>431</v>
      </c>
      <c r="D50" s="40" t="s">
        <v>72</v>
      </c>
      <c r="E50" s="11" t="s">
        <v>73</v>
      </c>
      <c r="F50" s="11" t="s">
        <v>442</v>
      </c>
      <c r="G50" s="11" t="s">
        <v>440</v>
      </c>
      <c r="H50" s="48">
        <v>750</v>
      </c>
      <c r="I50" s="39">
        <v>2</v>
      </c>
      <c r="J50" s="39" t="s">
        <v>428</v>
      </c>
      <c r="K50" s="46">
        <v>180</v>
      </c>
      <c r="L50" s="39">
        <v>0</v>
      </c>
      <c r="M50" s="42">
        <f t="shared" si="0"/>
        <v>180</v>
      </c>
      <c r="N50" s="30"/>
    </row>
    <row r="51" spans="1:14" ht="17.25" customHeight="1" x14ac:dyDescent="0.35">
      <c r="A51" s="70"/>
      <c r="B51" s="37">
        <v>105</v>
      </c>
      <c r="C51" s="38" t="s">
        <v>431</v>
      </c>
      <c r="D51" s="40" t="s">
        <v>72</v>
      </c>
      <c r="E51" s="11" t="s">
        <v>73</v>
      </c>
      <c r="F51" s="11" t="s">
        <v>443</v>
      </c>
      <c r="G51" s="11" t="s">
        <v>441</v>
      </c>
      <c r="H51" s="48">
        <v>820</v>
      </c>
      <c r="I51" s="39">
        <v>3</v>
      </c>
      <c r="J51" s="39" t="s">
        <v>428</v>
      </c>
      <c r="K51" s="46">
        <v>180</v>
      </c>
      <c r="L51" s="39">
        <v>0</v>
      </c>
      <c r="M51" s="42">
        <f t="shared" si="0"/>
        <v>180</v>
      </c>
      <c r="N51" s="30"/>
    </row>
    <row r="52" spans="1:14" ht="17.25" customHeight="1" x14ac:dyDescent="0.35">
      <c r="A52" s="70"/>
      <c r="B52" s="37">
        <v>106</v>
      </c>
      <c r="C52" s="38" t="s">
        <v>431</v>
      </c>
      <c r="D52" s="40" t="s">
        <v>585</v>
      </c>
      <c r="E52" s="11" t="s">
        <v>73</v>
      </c>
      <c r="F52" s="11" t="s">
        <v>458</v>
      </c>
      <c r="G52" s="11" t="s">
        <v>459</v>
      </c>
      <c r="H52" s="48">
        <v>609</v>
      </c>
      <c r="I52" s="39">
        <v>2</v>
      </c>
      <c r="J52" s="39" t="s">
        <v>428</v>
      </c>
      <c r="K52" s="46">
        <v>220</v>
      </c>
      <c r="L52" s="39">
        <v>0</v>
      </c>
      <c r="M52" s="42">
        <f t="shared" si="0"/>
        <v>220</v>
      </c>
      <c r="N52" s="30"/>
    </row>
    <row r="53" spans="1:14" ht="17.25" customHeight="1" x14ac:dyDescent="0.35">
      <c r="A53" s="70"/>
      <c r="B53" s="37">
        <v>107</v>
      </c>
      <c r="C53" s="38" t="s">
        <v>431</v>
      </c>
      <c r="D53" s="40" t="s">
        <v>585</v>
      </c>
      <c r="E53" s="11" t="s">
        <v>73</v>
      </c>
      <c r="F53" s="11" t="s">
        <v>122</v>
      </c>
      <c r="G53" s="11" t="s">
        <v>460</v>
      </c>
      <c r="H53" s="48">
        <v>402</v>
      </c>
      <c r="I53" s="39">
        <v>2</v>
      </c>
      <c r="J53" s="39" t="s">
        <v>428</v>
      </c>
      <c r="K53" s="46">
        <v>300</v>
      </c>
      <c r="L53" s="39">
        <v>0</v>
      </c>
      <c r="M53" s="42">
        <f t="shared" si="0"/>
        <v>300</v>
      </c>
      <c r="N53" s="30"/>
    </row>
    <row r="54" spans="1:14" ht="17.25" customHeight="1" x14ac:dyDescent="0.35">
      <c r="A54" s="70"/>
      <c r="B54" s="37">
        <v>108</v>
      </c>
      <c r="C54" s="38" t="s">
        <v>431</v>
      </c>
      <c r="D54" s="40" t="s">
        <v>585</v>
      </c>
      <c r="E54" s="11" t="s">
        <v>73</v>
      </c>
      <c r="F54" s="11" t="s">
        <v>461</v>
      </c>
      <c r="G54" s="11" t="s">
        <v>462</v>
      </c>
      <c r="H54" s="48">
        <v>250</v>
      </c>
      <c r="I54" s="39">
        <v>1</v>
      </c>
      <c r="J54" s="39" t="s">
        <v>428</v>
      </c>
      <c r="K54" s="46">
        <v>180</v>
      </c>
      <c r="L54" s="39">
        <v>0</v>
      </c>
      <c r="M54" s="42">
        <f t="shared" si="0"/>
        <v>180</v>
      </c>
      <c r="N54" s="30"/>
    </row>
    <row r="55" spans="1:14" ht="17.25" customHeight="1" x14ac:dyDescent="0.35">
      <c r="A55" s="70"/>
      <c r="B55" s="37">
        <v>109</v>
      </c>
      <c r="C55" s="38" t="s">
        <v>431</v>
      </c>
      <c r="D55" s="40" t="s">
        <v>585</v>
      </c>
      <c r="E55" s="11" t="s">
        <v>73</v>
      </c>
      <c r="F55" s="11" t="s">
        <v>461</v>
      </c>
      <c r="G55" s="11" t="s">
        <v>463</v>
      </c>
      <c r="H55" s="48">
        <v>220</v>
      </c>
      <c r="I55" s="39">
        <v>1</v>
      </c>
      <c r="J55" s="39" t="s">
        <v>428</v>
      </c>
      <c r="K55" s="46">
        <v>240</v>
      </c>
      <c r="L55" s="39">
        <v>0</v>
      </c>
      <c r="M55" s="42">
        <f t="shared" si="0"/>
        <v>240</v>
      </c>
      <c r="N55" s="30"/>
    </row>
    <row r="56" spans="1:14" ht="17.25" customHeight="1" x14ac:dyDescent="0.35">
      <c r="A56" s="70"/>
      <c r="B56" s="37">
        <v>110</v>
      </c>
      <c r="C56" s="38" t="s">
        <v>431</v>
      </c>
      <c r="D56" s="40" t="s">
        <v>105</v>
      </c>
      <c r="E56" s="11" t="s">
        <v>73</v>
      </c>
      <c r="F56" s="11" t="s">
        <v>464</v>
      </c>
      <c r="G56" s="11" t="s">
        <v>465</v>
      </c>
      <c r="H56" s="48">
        <v>250</v>
      </c>
      <c r="I56" s="39">
        <v>1</v>
      </c>
      <c r="J56" s="39" t="s">
        <v>428</v>
      </c>
      <c r="K56" s="46">
        <v>180</v>
      </c>
      <c r="L56" s="39">
        <v>0</v>
      </c>
      <c r="M56" s="42">
        <f t="shared" si="0"/>
        <v>180</v>
      </c>
      <c r="N56" s="30"/>
    </row>
    <row r="57" spans="1:14" ht="17.25" customHeight="1" x14ac:dyDescent="0.35">
      <c r="A57" s="70"/>
      <c r="B57" s="37">
        <v>111</v>
      </c>
      <c r="C57" s="38" t="s">
        <v>431</v>
      </c>
      <c r="D57" s="40" t="s">
        <v>105</v>
      </c>
      <c r="E57" s="11" t="s">
        <v>73</v>
      </c>
      <c r="F57" s="11" t="s">
        <v>485</v>
      </c>
      <c r="G57" s="11" t="s">
        <v>485</v>
      </c>
      <c r="H57" s="48">
        <v>506</v>
      </c>
      <c r="I57" s="39">
        <v>2</v>
      </c>
      <c r="J57" s="39" t="s">
        <v>428</v>
      </c>
      <c r="K57" s="46">
        <v>250</v>
      </c>
      <c r="L57" s="39">
        <v>0</v>
      </c>
      <c r="M57" s="42">
        <f t="shared" si="0"/>
        <v>250</v>
      </c>
      <c r="N57" s="30"/>
    </row>
    <row r="58" spans="1:14" ht="17.25" customHeight="1" x14ac:dyDescent="0.35">
      <c r="A58" s="70"/>
      <c r="B58" s="37">
        <v>112</v>
      </c>
      <c r="C58" s="38" t="s">
        <v>431</v>
      </c>
      <c r="D58" s="40" t="s">
        <v>105</v>
      </c>
      <c r="E58" s="11" t="s">
        <v>73</v>
      </c>
      <c r="F58" s="11" t="s">
        <v>464</v>
      </c>
      <c r="G58" s="11" t="s">
        <v>486</v>
      </c>
      <c r="H58" s="48">
        <v>183</v>
      </c>
      <c r="I58" s="39">
        <v>1</v>
      </c>
      <c r="J58" s="39" t="s">
        <v>428</v>
      </c>
      <c r="K58" s="46">
        <v>180</v>
      </c>
      <c r="L58" s="39">
        <v>0</v>
      </c>
      <c r="M58" s="42">
        <f t="shared" si="0"/>
        <v>180</v>
      </c>
      <c r="N58" s="30"/>
    </row>
    <row r="59" spans="1:14" ht="18" customHeight="1" x14ac:dyDescent="0.35">
      <c r="A59" s="70"/>
      <c r="B59" s="37">
        <v>113</v>
      </c>
      <c r="C59" s="38" t="s">
        <v>431</v>
      </c>
      <c r="D59" s="40" t="s">
        <v>72</v>
      </c>
      <c r="E59" s="11" t="s">
        <v>73</v>
      </c>
      <c r="F59" s="11" t="s">
        <v>560</v>
      </c>
      <c r="G59" s="11" t="s">
        <v>560</v>
      </c>
      <c r="H59" s="48">
        <v>566</v>
      </c>
      <c r="I59" s="39">
        <v>2</v>
      </c>
      <c r="J59" s="39" t="s">
        <v>428</v>
      </c>
      <c r="K59" s="46">
        <v>180</v>
      </c>
      <c r="L59" s="39">
        <v>0</v>
      </c>
      <c r="M59" s="42">
        <f t="shared" si="0"/>
        <v>180</v>
      </c>
      <c r="N59" s="30"/>
    </row>
    <row r="60" spans="1:14" ht="18" customHeight="1" x14ac:dyDescent="0.35">
      <c r="A60" s="70"/>
      <c r="B60" s="37">
        <v>114</v>
      </c>
      <c r="C60" s="38" t="s">
        <v>431</v>
      </c>
      <c r="D60" s="41" t="s">
        <v>585</v>
      </c>
      <c r="E60" s="11" t="s">
        <v>73</v>
      </c>
      <c r="F60" s="11" t="s">
        <v>587</v>
      </c>
      <c r="G60" s="11" t="s">
        <v>588</v>
      </c>
      <c r="H60" s="48">
        <v>489</v>
      </c>
      <c r="I60" s="39">
        <v>1</v>
      </c>
      <c r="J60" s="39" t="s">
        <v>428</v>
      </c>
      <c r="K60" s="46">
        <v>300</v>
      </c>
      <c r="L60" s="39">
        <v>0</v>
      </c>
      <c r="M60" s="42">
        <f t="shared" si="0"/>
        <v>300</v>
      </c>
      <c r="N60" s="30"/>
    </row>
    <row r="61" spans="1:14" ht="18" customHeight="1" x14ac:dyDescent="0.35">
      <c r="A61" s="70"/>
      <c r="B61" s="37">
        <v>115</v>
      </c>
      <c r="C61" s="38" t="s">
        <v>431</v>
      </c>
      <c r="D61" s="41" t="s">
        <v>105</v>
      </c>
      <c r="E61" s="11" t="s">
        <v>73</v>
      </c>
      <c r="F61" s="11" t="s">
        <v>590</v>
      </c>
      <c r="G61" s="11" t="s">
        <v>590</v>
      </c>
      <c r="H61" s="48">
        <v>375</v>
      </c>
      <c r="I61" s="39">
        <v>1</v>
      </c>
      <c r="J61" s="39" t="s">
        <v>428</v>
      </c>
      <c r="K61" s="46">
        <v>1300</v>
      </c>
      <c r="L61" s="39">
        <v>0</v>
      </c>
      <c r="M61" s="42">
        <f t="shared" si="0"/>
        <v>1300</v>
      </c>
    </row>
    <row r="62" spans="1:14" ht="15.75" customHeight="1" x14ac:dyDescent="0.35">
      <c r="B62" s="27"/>
      <c r="C62" s="27"/>
      <c r="D62" s="27"/>
      <c r="E62" s="27"/>
      <c r="F62" s="27"/>
      <c r="G62" s="27"/>
      <c r="H62" s="27"/>
      <c r="I62" s="27"/>
      <c r="J62" s="27"/>
      <c r="K62" s="23">
        <f>SUM(K3:K61)</f>
        <v>94582</v>
      </c>
      <c r="L62" s="23">
        <f>SUM(L3:L61)</f>
        <v>0</v>
      </c>
      <c r="M62" s="42">
        <f t="shared" si="0"/>
        <v>94582</v>
      </c>
      <c r="N62" s="30"/>
    </row>
  </sheetData>
  <mergeCells count="2">
    <mergeCell ref="A1:N1"/>
    <mergeCell ref="A3:A61"/>
  </mergeCells>
  <phoneticPr fontId="10" type="noConversion"/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N52"/>
  <sheetViews>
    <sheetView showGridLines="0" zoomScale="80" zoomScaleNormal="80" workbookViewId="0">
      <selection activeCell="K3" sqref="K3:K51"/>
    </sheetView>
  </sheetViews>
  <sheetFormatPr defaultColWidth="9.1796875" defaultRowHeight="14" x14ac:dyDescent="0.3"/>
  <cols>
    <col min="1" max="1" width="9.1796875" style="31"/>
    <col min="2" max="2" width="7.26953125" style="31" bestFit="1" customWidth="1"/>
    <col min="3" max="3" width="18.453125" style="31" bestFit="1" customWidth="1"/>
    <col min="4" max="4" width="21" style="31" bestFit="1" customWidth="1"/>
    <col min="5" max="5" width="11.54296875" style="31" customWidth="1"/>
    <col min="6" max="6" width="25.7265625" style="31" bestFit="1" customWidth="1"/>
    <col min="7" max="7" width="28.26953125" style="31" bestFit="1" customWidth="1"/>
    <col min="8" max="8" width="20.54296875" style="31" bestFit="1" customWidth="1"/>
    <col min="9" max="9" width="13.7265625" style="31" customWidth="1"/>
    <col min="10" max="10" width="10.26953125" style="31" customWidth="1"/>
    <col min="11" max="11" width="11.54296875" style="31" customWidth="1"/>
    <col min="12" max="12" width="12.7265625" style="31" customWidth="1"/>
    <col min="13" max="13" width="14.26953125" style="31" customWidth="1"/>
    <col min="14" max="14" width="12" style="31" customWidth="1"/>
    <col min="15" max="16384" width="9.1796875" style="31"/>
  </cols>
  <sheetData>
    <row r="1" spans="1:14" s="28" customFormat="1" ht="16.5" customHeight="1" x14ac:dyDescent="0.35">
      <c r="A1" s="67" t="str">
        <f>'2(BH OR CHA JH)'!A1:M1</f>
        <v>COMMERCIAL BID: POLYMER &amp; PTA FREIGHT RATE QUOTES FOR 1 YEAR EFFECTIVE FROM 01ST NOVEMBER 2024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s="28" customFormat="1" ht="30" customHeight="1" x14ac:dyDescent="0.35">
      <c r="A2" s="43" t="s">
        <v>444</v>
      </c>
      <c r="B2" s="43" t="s">
        <v>426</v>
      </c>
      <c r="C2" s="43" t="s">
        <v>0</v>
      </c>
      <c r="D2" s="43" t="s">
        <v>1</v>
      </c>
      <c r="E2" s="43" t="s">
        <v>2</v>
      </c>
      <c r="F2" s="43" t="s">
        <v>3</v>
      </c>
      <c r="G2" s="43" t="s">
        <v>4</v>
      </c>
      <c r="H2" s="25" t="s">
        <v>5</v>
      </c>
      <c r="I2" s="25" t="s">
        <v>6</v>
      </c>
      <c r="J2" s="25" t="s">
        <v>427</v>
      </c>
      <c r="K2" s="26" t="s">
        <v>595</v>
      </c>
      <c r="L2" s="26" t="s">
        <v>596</v>
      </c>
      <c r="M2" s="26" t="s">
        <v>593</v>
      </c>
      <c r="N2" s="29" t="s">
        <v>484</v>
      </c>
    </row>
    <row r="3" spans="1:14" ht="17.25" customHeight="1" x14ac:dyDescent="0.3">
      <c r="A3" s="71">
        <v>3</v>
      </c>
      <c r="B3" s="37">
        <v>116</v>
      </c>
      <c r="C3" s="38" t="s">
        <v>432</v>
      </c>
      <c r="D3" s="11" t="s">
        <v>127</v>
      </c>
      <c r="E3" s="11" t="s">
        <v>128</v>
      </c>
      <c r="F3" s="11" t="s">
        <v>127</v>
      </c>
      <c r="G3" s="11" t="s">
        <v>127</v>
      </c>
      <c r="H3" s="48">
        <v>1508</v>
      </c>
      <c r="I3" s="39">
        <v>5</v>
      </c>
      <c r="J3" s="39" t="s">
        <v>428</v>
      </c>
      <c r="K3" s="52">
        <v>60600</v>
      </c>
      <c r="L3" s="62">
        <v>0</v>
      </c>
      <c r="M3" s="50">
        <f>K3+L3</f>
        <v>60600</v>
      </c>
      <c r="N3" s="53"/>
    </row>
    <row r="4" spans="1:14" ht="17.25" customHeight="1" x14ac:dyDescent="0.3">
      <c r="A4" s="72"/>
      <c r="B4" s="37">
        <v>117</v>
      </c>
      <c r="C4" s="38" t="s">
        <v>432</v>
      </c>
      <c r="D4" s="11" t="s">
        <v>129</v>
      </c>
      <c r="E4" s="11" t="s">
        <v>128</v>
      </c>
      <c r="F4" s="11" t="s">
        <v>130</v>
      </c>
      <c r="G4" s="11" t="s">
        <v>130</v>
      </c>
      <c r="H4" s="48">
        <v>1700</v>
      </c>
      <c r="I4" s="39">
        <v>5</v>
      </c>
      <c r="J4" s="39" t="s">
        <v>428</v>
      </c>
      <c r="K4" s="52">
        <v>960</v>
      </c>
      <c r="L4" s="62">
        <v>0</v>
      </c>
      <c r="M4" s="50">
        <f t="shared" ref="M4:M51" si="0">K4+L4</f>
        <v>960</v>
      </c>
      <c r="N4" s="53"/>
    </row>
    <row r="5" spans="1:14" ht="17.25" customHeight="1" x14ac:dyDescent="0.3">
      <c r="A5" s="72"/>
      <c r="B5" s="37">
        <v>118</v>
      </c>
      <c r="C5" s="38" t="s">
        <v>432</v>
      </c>
      <c r="D5" s="11" t="s">
        <v>129</v>
      </c>
      <c r="E5" s="11" t="s">
        <v>128</v>
      </c>
      <c r="F5" s="11" t="s">
        <v>131</v>
      </c>
      <c r="G5" s="11" t="s">
        <v>132</v>
      </c>
      <c r="H5" s="48">
        <v>1536</v>
      </c>
      <c r="I5" s="39">
        <v>5</v>
      </c>
      <c r="J5" s="39" t="s">
        <v>428</v>
      </c>
      <c r="K5" s="52">
        <v>600</v>
      </c>
      <c r="L5" s="62">
        <v>0</v>
      </c>
      <c r="M5" s="50">
        <f t="shared" si="0"/>
        <v>600</v>
      </c>
      <c r="N5" s="53"/>
    </row>
    <row r="6" spans="1:14" ht="17.25" customHeight="1" x14ac:dyDescent="0.3">
      <c r="A6" s="72"/>
      <c r="B6" s="37">
        <v>119</v>
      </c>
      <c r="C6" s="38" t="s">
        <v>432</v>
      </c>
      <c r="D6" s="11" t="s">
        <v>129</v>
      </c>
      <c r="E6" s="11" t="s">
        <v>128</v>
      </c>
      <c r="F6" s="11" t="s">
        <v>133</v>
      </c>
      <c r="G6" s="11" t="s">
        <v>134</v>
      </c>
      <c r="H6" s="48">
        <v>1551</v>
      </c>
      <c r="I6" s="39">
        <v>5</v>
      </c>
      <c r="J6" s="39" t="s">
        <v>428</v>
      </c>
      <c r="K6" s="52">
        <v>384</v>
      </c>
      <c r="L6" s="62">
        <v>0</v>
      </c>
      <c r="M6" s="50">
        <f t="shared" si="0"/>
        <v>384</v>
      </c>
      <c r="N6" s="53"/>
    </row>
    <row r="7" spans="1:14" ht="17.25" customHeight="1" x14ac:dyDescent="0.3">
      <c r="A7" s="72"/>
      <c r="B7" s="37">
        <v>120</v>
      </c>
      <c r="C7" s="38" t="s">
        <v>432</v>
      </c>
      <c r="D7" s="11" t="s">
        <v>129</v>
      </c>
      <c r="E7" s="11" t="s">
        <v>128</v>
      </c>
      <c r="F7" s="11" t="s">
        <v>135</v>
      </c>
      <c r="G7" s="11" t="s">
        <v>135</v>
      </c>
      <c r="H7" s="48">
        <v>1625</v>
      </c>
      <c r="I7" s="39">
        <v>5</v>
      </c>
      <c r="J7" s="39" t="s">
        <v>428</v>
      </c>
      <c r="K7" s="52">
        <v>240</v>
      </c>
      <c r="L7" s="62">
        <v>0</v>
      </c>
      <c r="M7" s="50">
        <f t="shared" si="0"/>
        <v>240</v>
      </c>
      <c r="N7" s="53"/>
    </row>
    <row r="8" spans="1:14" ht="17.25" customHeight="1" x14ac:dyDescent="0.3">
      <c r="A8" s="72"/>
      <c r="B8" s="37">
        <v>121</v>
      </c>
      <c r="C8" s="38" t="s">
        <v>432</v>
      </c>
      <c r="D8" s="11" t="s">
        <v>129</v>
      </c>
      <c r="E8" s="11" t="s">
        <v>128</v>
      </c>
      <c r="F8" s="11" t="s">
        <v>133</v>
      </c>
      <c r="G8" s="11" t="s">
        <v>133</v>
      </c>
      <c r="H8" s="48">
        <v>1559</v>
      </c>
      <c r="I8" s="39">
        <v>5</v>
      </c>
      <c r="J8" s="39" t="s">
        <v>428</v>
      </c>
      <c r="K8" s="52">
        <v>360</v>
      </c>
      <c r="L8" s="62">
        <v>0</v>
      </c>
      <c r="M8" s="50">
        <f t="shared" si="0"/>
        <v>360</v>
      </c>
      <c r="N8" s="53"/>
    </row>
    <row r="9" spans="1:14" ht="17.25" customHeight="1" x14ac:dyDescent="0.3">
      <c r="A9" s="72"/>
      <c r="B9" s="37">
        <v>122</v>
      </c>
      <c r="C9" s="38" t="s">
        <v>432</v>
      </c>
      <c r="D9" s="11" t="s">
        <v>129</v>
      </c>
      <c r="E9" s="11" t="s">
        <v>128</v>
      </c>
      <c r="F9" s="11" t="s">
        <v>136</v>
      </c>
      <c r="G9" s="11" t="s">
        <v>136</v>
      </c>
      <c r="H9" s="48">
        <v>1537</v>
      </c>
      <c r="I9" s="39">
        <v>5</v>
      </c>
      <c r="J9" s="39" t="s">
        <v>428</v>
      </c>
      <c r="K9" s="52">
        <v>6250</v>
      </c>
      <c r="L9" s="62">
        <v>0</v>
      </c>
      <c r="M9" s="50">
        <f t="shared" si="0"/>
        <v>6250</v>
      </c>
      <c r="N9" s="53"/>
    </row>
    <row r="10" spans="1:14" ht="17.25" customHeight="1" x14ac:dyDescent="0.3">
      <c r="A10" s="72"/>
      <c r="B10" s="37">
        <v>123</v>
      </c>
      <c r="C10" s="38" t="s">
        <v>432</v>
      </c>
      <c r="D10" s="11" t="s">
        <v>129</v>
      </c>
      <c r="E10" s="11" t="s">
        <v>128</v>
      </c>
      <c r="F10" s="11" t="s">
        <v>137</v>
      </c>
      <c r="G10" s="11" t="s">
        <v>137</v>
      </c>
      <c r="H10" s="48">
        <v>1671</v>
      </c>
      <c r="I10" s="39">
        <v>5</v>
      </c>
      <c r="J10" s="39" t="s">
        <v>428</v>
      </c>
      <c r="K10" s="52">
        <v>360</v>
      </c>
      <c r="L10" s="62">
        <v>0</v>
      </c>
      <c r="M10" s="50">
        <f t="shared" si="0"/>
        <v>360</v>
      </c>
      <c r="N10" s="53"/>
    </row>
    <row r="11" spans="1:14" ht="17.25" customHeight="1" x14ac:dyDescent="0.3">
      <c r="A11" s="72"/>
      <c r="B11" s="37">
        <v>124</v>
      </c>
      <c r="C11" s="38" t="s">
        <v>432</v>
      </c>
      <c r="D11" s="11" t="s">
        <v>129</v>
      </c>
      <c r="E11" s="11" t="s">
        <v>128</v>
      </c>
      <c r="F11" s="11" t="s">
        <v>138</v>
      </c>
      <c r="G11" s="11" t="s">
        <v>138</v>
      </c>
      <c r="H11" s="48">
        <v>1628</v>
      </c>
      <c r="I11" s="39">
        <v>5</v>
      </c>
      <c r="J11" s="39" t="s">
        <v>428</v>
      </c>
      <c r="K11" s="52">
        <v>3600</v>
      </c>
      <c r="L11" s="62">
        <v>0</v>
      </c>
      <c r="M11" s="50">
        <f t="shared" si="0"/>
        <v>3600</v>
      </c>
      <c r="N11" s="53"/>
    </row>
    <row r="12" spans="1:14" ht="17.25" customHeight="1" x14ac:dyDescent="0.3">
      <c r="A12" s="72"/>
      <c r="B12" s="37">
        <v>125</v>
      </c>
      <c r="C12" s="38" t="s">
        <v>432</v>
      </c>
      <c r="D12" s="11" t="s">
        <v>129</v>
      </c>
      <c r="E12" s="11" t="s">
        <v>128</v>
      </c>
      <c r="F12" s="11" t="s">
        <v>139</v>
      </c>
      <c r="G12" s="11" t="s">
        <v>139</v>
      </c>
      <c r="H12" s="48">
        <v>1594</v>
      </c>
      <c r="I12" s="39">
        <v>5</v>
      </c>
      <c r="J12" s="39" t="s">
        <v>428</v>
      </c>
      <c r="K12" s="52">
        <v>460</v>
      </c>
      <c r="L12" s="62">
        <v>0</v>
      </c>
      <c r="M12" s="50">
        <f t="shared" si="0"/>
        <v>460</v>
      </c>
      <c r="N12" s="53"/>
    </row>
    <row r="13" spans="1:14" ht="17.25" customHeight="1" x14ac:dyDescent="0.3">
      <c r="A13" s="72"/>
      <c r="B13" s="37">
        <v>126</v>
      </c>
      <c r="C13" s="38" t="s">
        <v>432</v>
      </c>
      <c r="D13" s="11" t="s">
        <v>129</v>
      </c>
      <c r="E13" s="11" t="s">
        <v>128</v>
      </c>
      <c r="F13" s="11" t="s">
        <v>140</v>
      </c>
      <c r="G13" s="11" t="s">
        <v>140</v>
      </c>
      <c r="H13" s="48">
        <v>1594</v>
      </c>
      <c r="I13" s="39">
        <v>5</v>
      </c>
      <c r="J13" s="39" t="s">
        <v>428</v>
      </c>
      <c r="K13" s="52">
        <v>1200</v>
      </c>
      <c r="L13" s="62">
        <v>0</v>
      </c>
      <c r="M13" s="50">
        <f t="shared" si="0"/>
        <v>1200</v>
      </c>
      <c r="N13" s="53"/>
    </row>
    <row r="14" spans="1:14" ht="17.25" customHeight="1" x14ac:dyDescent="0.3">
      <c r="A14" s="72"/>
      <c r="B14" s="37">
        <v>127</v>
      </c>
      <c r="C14" s="38" t="s">
        <v>432</v>
      </c>
      <c r="D14" s="11" t="s">
        <v>129</v>
      </c>
      <c r="E14" s="11" t="s">
        <v>128</v>
      </c>
      <c r="F14" s="11" t="s">
        <v>141</v>
      </c>
      <c r="G14" s="11" t="s">
        <v>141</v>
      </c>
      <c r="H14" s="48">
        <v>1578</v>
      </c>
      <c r="I14" s="61">
        <v>5</v>
      </c>
      <c r="J14" s="39" t="s">
        <v>428</v>
      </c>
      <c r="K14" s="52">
        <v>2480</v>
      </c>
      <c r="L14" s="62">
        <v>0</v>
      </c>
      <c r="M14" s="50">
        <f t="shared" si="0"/>
        <v>2480</v>
      </c>
      <c r="N14" s="53"/>
    </row>
    <row r="15" spans="1:14" ht="17.25" customHeight="1" x14ac:dyDescent="0.3">
      <c r="A15" s="72"/>
      <c r="B15" s="37">
        <v>128</v>
      </c>
      <c r="C15" s="38" t="s">
        <v>432</v>
      </c>
      <c r="D15" s="11" t="s">
        <v>129</v>
      </c>
      <c r="E15" s="11" t="s">
        <v>128</v>
      </c>
      <c r="F15" s="11" t="s">
        <v>136</v>
      </c>
      <c r="G15" s="11" t="s">
        <v>142</v>
      </c>
      <c r="H15" s="48">
        <v>1561</v>
      </c>
      <c r="I15" s="39">
        <v>5</v>
      </c>
      <c r="J15" s="39" t="s">
        <v>428</v>
      </c>
      <c r="K15" s="52">
        <v>216</v>
      </c>
      <c r="L15" s="62">
        <v>0</v>
      </c>
      <c r="M15" s="50">
        <f t="shared" si="0"/>
        <v>216</v>
      </c>
      <c r="N15" s="53"/>
    </row>
    <row r="16" spans="1:14" ht="17.25" customHeight="1" x14ac:dyDescent="0.3">
      <c r="A16" s="72"/>
      <c r="B16" s="37">
        <v>129</v>
      </c>
      <c r="C16" s="38" t="s">
        <v>432</v>
      </c>
      <c r="D16" s="11" t="s">
        <v>129</v>
      </c>
      <c r="E16" s="11" t="s">
        <v>128</v>
      </c>
      <c r="F16" s="11" t="s">
        <v>143</v>
      </c>
      <c r="G16" s="11" t="s">
        <v>143</v>
      </c>
      <c r="H16" s="48">
        <v>1553</v>
      </c>
      <c r="I16" s="39">
        <v>5</v>
      </c>
      <c r="J16" s="39" t="s">
        <v>428</v>
      </c>
      <c r="K16" s="52">
        <v>8000</v>
      </c>
      <c r="L16" s="62">
        <v>0</v>
      </c>
      <c r="M16" s="50">
        <f t="shared" si="0"/>
        <v>8000</v>
      </c>
      <c r="N16" s="53"/>
    </row>
    <row r="17" spans="1:14" ht="17.25" customHeight="1" x14ac:dyDescent="0.3">
      <c r="A17" s="72"/>
      <c r="B17" s="37">
        <v>130</v>
      </c>
      <c r="C17" s="38" t="s">
        <v>432</v>
      </c>
      <c r="D17" s="11" t="s">
        <v>129</v>
      </c>
      <c r="E17" s="11" t="s">
        <v>128</v>
      </c>
      <c r="F17" s="11" t="s">
        <v>144</v>
      </c>
      <c r="G17" s="11" t="s">
        <v>144</v>
      </c>
      <c r="H17" s="48">
        <v>1707</v>
      </c>
      <c r="I17" s="39">
        <v>5</v>
      </c>
      <c r="J17" s="39" t="s">
        <v>428</v>
      </c>
      <c r="K17" s="52">
        <v>240</v>
      </c>
      <c r="L17" s="62">
        <v>0</v>
      </c>
      <c r="M17" s="50">
        <f t="shared" si="0"/>
        <v>240</v>
      </c>
      <c r="N17" s="53"/>
    </row>
    <row r="18" spans="1:14" ht="17.25" customHeight="1" x14ac:dyDescent="0.3">
      <c r="A18" s="72"/>
      <c r="B18" s="37">
        <v>131</v>
      </c>
      <c r="C18" s="38" t="s">
        <v>432</v>
      </c>
      <c r="D18" s="11" t="s">
        <v>145</v>
      </c>
      <c r="E18" s="11" t="s">
        <v>128</v>
      </c>
      <c r="F18" s="11" t="s">
        <v>146</v>
      </c>
      <c r="G18" s="11" t="s">
        <v>147</v>
      </c>
      <c r="H18" s="48">
        <v>1610</v>
      </c>
      <c r="I18" s="39">
        <v>5</v>
      </c>
      <c r="J18" s="39" t="s">
        <v>428</v>
      </c>
      <c r="K18" s="52">
        <v>240</v>
      </c>
      <c r="L18" s="62">
        <v>0</v>
      </c>
      <c r="M18" s="50">
        <f t="shared" si="0"/>
        <v>240</v>
      </c>
      <c r="N18" s="53"/>
    </row>
    <row r="19" spans="1:14" ht="17.25" customHeight="1" x14ac:dyDescent="0.3">
      <c r="A19" s="72"/>
      <c r="B19" s="37">
        <v>132</v>
      </c>
      <c r="C19" s="38" t="s">
        <v>432</v>
      </c>
      <c r="D19" s="11" t="s">
        <v>145</v>
      </c>
      <c r="E19" s="11" t="s">
        <v>128</v>
      </c>
      <c r="F19" s="11" t="s">
        <v>148</v>
      </c>
      <c r="G19" s="11" t="s">
        <v>148</v>
      </c>
      <c r="H19" s="48">
        <v>1343</v>
      </c>
      <c r="I19" s="39">
        <v>4</v>
      </c>
      <c r="J19" s="39" t="s">
        <v>428</v>
      </c>
      <c r="K19" s="52">
        <v>360</v>
      </c>
      <c r="L19" s="62">
        <v>0</v>
      </c>
      <c r="M19" s="50">
        <f t="shared" si="0"/>
        <v>360</v>
      </c>
      <c r="N19" s="53"/>
    </row>
    <row r="20" spans="1:14" ht="17.25" customHeight="1" x14ac:dyDescent="0.3">
      <c r="A20" s="72"/>
      <c r="B20" s="37">
        <v>133</v>
      </c>
      <c r="C20" s="38" t="s">
        <v>432</v>
      </c>
      <c r="D20" s="11" t="s">
        <v>145</v>
      </c>
      <c r="E20" s="11" t="s">
        <v>128</v>
      </c>
      <c r="F20" s="11" t="s">
        <v>149</v>
      </c>
      <c r="G20" s="11" t="s">
        <v>149</v>
      </c>
      <c r="H20" s="48">
        <v>1489</v>
      </c>
      <c r="I20" s="39">
        <v>5</v>
      </c>
      <c r="J20" s="39" t="s">
        <v>428</v>
      </c>
      <c r="K20" s="52">
        <v>7200</v>
      </c>
      <c r="L20" s="62">
        <v>0</v>
      </c>
      <c r="M20" s="50">
        <f t="shared" si="0"/>
        <v>7200</v>
      </c>
      <c r="N20" s="53"/>
    </row>
    <row r="21" spans="1:14" ht="17.25" customHeight="1" x14ac:dyDescent="0.3">
      <c r="A21" s="72"/>
      <c r="B21" s="37">
        <v>134</v>
      </c>
      <c r="C21" s="38" t="s">
        <v>432</v>
      </c>
      <c r="D21" s="11" t="s">
        <v>145</v>
      </c>
      <c r="E21" s="11" t="s">
        <v>128</v>
      </c>
      <c r="F21" s="11" t="s">
        <v>150</v>
      </c>
      <c r="G21" s="11" t="s">
        <v>150</v>
      </c>
      <c r="H21" s="48">
        <v>1578</v>
      </c>
      <c r="I21" s="39">
        <v>5</v>
      </c>
      <c r="J21" s="39" t="s">
        <v>428</v>
      </c>
      <c r="K21" s="52">
        <v>360</v>
      </c>
      <c r="L21" s="62">
        <v>0</v>
      </c>
      <c r="M21" s="50">
        <f t="shared" si="0"/>
        <v>360</v>
      </c>
      <c r="N21" s="53"/>
    </row>
    <row r="22" spans="1:14" ht="17.25" customHeight="1" x14ac:dyDescent="0.3">
      <c r="A22" s="72"/>
      <c r="B22" s="37">
        <v>135</v>
      </c>
      <c r="C22" s="38" t="s">
        <v>432</v>
      </c>
      <c r="D22" s="11" t="s">
        <v>145</v>
      </c>
      <c r="E22" s="11" t="s">
        <v>128</v>
      </c>
      <c r="F22" s="11" t="s">
        <v>151</v>
      </c>
      <c r="G22" s="11" t="s">
        <v>151</v>
      </c>
      <c r="H22" s="48">
        <v>1629</v>
      </c>
      <c r="I22" s="39">
        <v>5</v>
      </c>
      <c r="J22" s="39" t="s">
        <v>428</v>
      </c>
      <c r="K22" s="52">
        <v>216</v>
      </c>
      <c r="L22" s="62">
        <v>0</v>
      </c>
      <c r="M22" s="50">
        <f t="shared" si="0"/>
        <v>216</v>
      </c>
      <c r="N22" s="53"/>
    </row>
    <row r="23" spans="1:14" ht="17.25" customHeight="1" x14ac:dyDescent="0.3">
      <c r="A23" s="72"/>
      <c r="B23" s="37">
        <v>136</v>
      </c>
      <c r="C23" s="38" t="s">
        <v>432</v>
      </c>
      <c r="D23" s="11" t="s">
        <v>145</v>
      </c>
      <c r="E23" s="11" t="s">
        <v>128</v>
      </c>
      <c r="F23" s="11" t="s">
        <v>152</v>
      </c>
      <c r="G23" s="11" t="s">
        <v>153</v>
      </c>
      <c r="H23" s="48">
        <v>1480</v>
      </c>
      <c r="I23" s="39">
        <v>5</v>
      </c>
      <c r="J23" s="39" t="s">
        <v>428</v>
      </c>
      <c r="K23" s="52">
        <v>11600</v>
      </c>
      <c r="L23" s="62">
        <v>0</v>
      </c>
      <c r="M23" s="50">
        <f t="shared" si="0"/>
        <v>11600</v>
      </c>
      <c r="N23" s="53"/>
    </row>
    <row r="24" spans="1:14" ht="17.25" customHeight="1" x14ac:dyDescent="0.3">
      <c r="A24" s="72"/>
      <c r="B24" s="37">
        <v>137</v>
      </c>
      <c r="C24" s="38" t="s">
        <v>432</v>
      </c>
      <c r="D24" s="11" t="s">
        <v>145</v>
      </c>
      <c r="E24" s="11" t="s">
        <v>128</v>
      </c>
      <c r="F24" s="11" t="s">
        <v>149</v>
      </c>
      <c r="G24" s="11" t="s">
        <v>155</v>
      </c>
      <c r="H24" s="48">
        <v>1493</v>
      </c>
      <c r="I24" s="39">
        <v>5</v>
      </c>
      <c r="J24" s="39" t="s">
        <v>428</v>
      </c>
      <c r="K24" s="52">
        <v>720</v>
      </c>
      <c r="L24" s="62">
        <v>0</v>
      </c>
      <c r="M24" s="50">
        <f t="shared" si="0"/>
        <v>720</v>
      </c>
      <c r="N24" s="53"/>
    </row>
    <row r="25" spans="1:14" ht="17.25" customHeight="1" x14ac:dyDescent="0.3">
      <c r="A25" s="72"/>
      <c r="B25" s="37">
        <v>138</v>
      </c>
      <c r="C25" s="38" t="s">
        <v>432</v>
      </c>
      <c r="D25" s="11" t="s">
        <v>145</v>
      </c>
      <c r="E25" s="11" t="s">
        <v>128</v>
      </c>
      <c r="F25" s="11" t="s">
        <v>156</v>
      </c>
      <c r="G25" s="11" t="s">
        <v>157</v>
      </c>
      <c r="H25" s="48">
        <v>1456</v>
      </c>
      <c r="I25" s="39">
        <v>4</v>
      </c>
      <c r="J25" s="39" t="s">
        <v>428</v>
      </c>
      <c r="K25" s="52">
        <v>600</v>
      </c>
      <c r="L25" s="62">
        <v>0</v>
      </c>
      <c r="M25" s="50">
        <f t="shared" si="0"/>
        <v>600</v>
      </c>
      <c r="N25" s="53"/>
    </row>
    <row r="26" spans="1:14" ht="17.25" customHeight="1" x14ac:dyDescent="0.3">
      <c r="A26" s="72"/>
      <c r="B26" s="37">
        <v>139</v>
      </c>
      <c r="C26" s="38" t="s">
        <v>432</v>
      </c>
      <c r="D26" s="11" t="s">
        <v>145</v>
      </c>
      <c r="E26" s="11" t="s">
        <v>128</v>
      </c>
      <c r="F26" s="11" t="s">
        <v>158</v>
      </c>
      <c r="G26" s="11" t="s">
        <v>158</v>
      </c>
      <c r="H26" s="48">
        <v>1386</v>
      </c>
      <c r="I26" s="39">
        <v>4</v>
      </c>
      <c r="J26" s="39" t="s">
        <v>428</v>
      </c>
      <c r="K26" s="52">
        <v>1200</v>
      </c>
      <c r="L26" s="62">
        <v>0</v>
      </c>
      <c r="M26" s="50">
        <f t="shared" si="0"/>
        <v>1200</v>
      </c>
      <c r="N26" s="53"/>
    </row>
    <row r="27" spans="1:14" ht="17.25" customHeight="1" x14ac:dyDescent="0.3">
      <c r="A27" s="72"/>
      <c r="B27" s="37">
        <v>140</v>
      </c>
      <c r="C27" s="38" t="s">
        <v>432</v>
      </c>
      <c r="D27" s="11" t="s">
        <v>145</v>
      </c>
      <c r="E27" s="11" t="s">
        <v>128</v>
      </c>
      <c r="F27" s="11" t="s">
        <v>159</v>
      </c>
      <c r="G27" s="11" t="s">
        <v>159</v>
      </c>
      <c r="H27" s="48">
        <v>905</v>
      </c>
      <c r="I27" s="39">
        <v>3</v>
      </c>
      <c r="J27" s="39" t="s">
        <v>428</v>
      </c>
      <c r="K27" s="52">
        <v>240</v>
      </c>
      <c r="L27" s="62">
        <v>0</v>
      </c>
      <c r="M27" s="50">
        <f t="shared" si="0"/>
        <v>240</v>
      </c>
      <c r="N27" s="53"/>
    </row>
    <row r="28" spans="1:14" ht="17.25" customHeight="1" x14ac:dyDescent="0.3">
      <c r="A28" s="72"/>
      <c r="B28" s="37">
        <v>141</v>
      </c>
      <c r="C28" s="38" t="s">
        <v>432</v>
      </c>
      <c r="D28" s="11" t="s">
        <v>145</v>
      </c>
      <c r="E28" s="11" t="s">
        <v>128</v>
      </c>
      <c r="F28" s="11" t="s">
        <v>160</v>
      </c>
      <c r="G28" s="11" t="s">
        <v>160</v>
      </c>
      <c r="H28" s="48">
        <v>752</v>
      </c>
      <c r="I28" s="39">
        <v>2</v>
      </c>
      <c r="J28" s="39" t="s">
        <v>428</v>
      </c>
      <c r="K28" s="52">
        <v>4200</v>
      </c>
      <c r="L28" s="62">
        <v>0</v>
      </c>
      <c r="M28" s="50">
        <f t="shared" si="0"/>
        <v>4200</v>
      </c>
      <c r="N28" s="53"/>
    </row>
    <row r="29" spans="1:14" ht="17.25" customHeight="1" x14ac:dyDescent="0.3">
      <c r="A29" s="72"/>
      <c r="B29" s="37">
        <v>142</v>
      </c>
      <c r="C29" s="38" t="s">
        <v>432</v>
      </c>
      <c r="D29" s="11" t="s">
        <v>145</v>
      </c>
      <c r="E29" s="11" t="s">
        <v>128</v>
      </c>
      <c r="F29" s="11" t="s">
        <v>161</v>
      </c>
      <c r="G29" s="11" t="s">
        <v>161</v>
      </c>
      <c r="H29" s="48">
        <v>1267</v>
      </c>
      <c r="I29" s="39">
        <v>4</v>
      </c>
      <c r="J29" s="39" t="s">
        <v>428</v>
      </c>
      <c r="K29" s="52">
        <v>240</v>
      </c>
      <c r="L29" s="62">
        <v>0</v>
      </c>
      <c r="M29" s="50">
        <f t="shared" si="0"/>
        <v>240</v>
      </c>
      <c r="N29" s="53"/>
    </row>
    <row r="30" spans="1:14" ht="17.25" customHeight="1" x14ac:dyDescent="0.3">
      <c r="A30" s="72"/>
      <c r="B30" s="37">
        <v>143</v>
      </c>
      <c r="C30" s="38" t="s">
        <v>432</v>
      </c>
      <c r="D30" s="11" t="s">
        <v>145</v>
      </c>
      <c r="E30" s="11" t="s">
        <v>128</v>
      </c>
      <c r="F30" s="11" t="s">
        <v>162</v>
      </c>
      <c r="G30" s="11" t="s">
        <v>162</v>
      </c>
      <c r="H30" s="48">
        <v>1023</v>
      </c>
      <c r="I30" s="39">
        <v>3</v>
      </c>
      <c r="J30" s="39" t="s">
        <v>428</v>
      </c>
      <c r="K30" s="52">
        <v>216</v>
      </c>
      <c r="L30" s="62">
        <v>0</v>
      </c>
      <c r="M30" s="50">
        <f t="shared" si="0"/>
        <v>216</v>
      </c>
      <c r="N30" s="53"/>
    </row>
    <row r="31" spans="1:14" ht="17.25" customHeight="1" x14ac:dyDescent="0.3">
      <c r="A31" s="72"/>
      <c r="B31" s="37">
        <v>144</v>
      </c>
      <c r="C31" s="38" t="s">
        <v>432</v>
      </c>
      <c r="D31" s="11" t="s">
        <v>145</v>
      </c>
      <c r="E31" s="11" t="s">
        <v>128</v>
      </c>
      <c r="F31" s="11" t="s">
        <v>163</v>
      </c>
      <c r="G31" s="11" t="s">
        <v>163</v>
      </c>
      <c r="H31" s="48">
        <v>992</v>
      </c>
      <c r="I31" s="39">
        <v>3</v>
      </c>
      <c r="J31" s="39" t="s">
        <v>428</v>
      </c>
      <c r="K31" s="52">
        <v>600</v>
      </c>
      <c r="L31" s="62">
        <v>0</v>
      </c>
      <c r="M31" s="50">
        <f t="shared" si="0"/>
        <v>600</v>
      </c>
      <c r="N31" s="53"/>
    </row>
    <row r="32" spans="1:14" ht="17.25" customHeight="1" x14ac:dyDescent="0.3">
      <c r="A32" s="72"/>
      <c r="B32" s="37">
        <v>145</v>
      </c>
      <c r="C32" s="38" t="s">
        <v>432</v>
      </c>
      <c r="D32" s="11" t="s">
        <v>145</v>
      </c>
      <c r="E32" s="11" t="s">
        <v>128</v>
      </c>
      <c r="F32" s="11" t="s">
        <v>164</v>
      </c>
      <c r="G32" s="11" t="s">
        <v>164</v>
      </c>
      <c r="H32" s="48">
        <v>838</v>
      </c>
      <c r="I32" s="39">
        <v>3</v>
      </c>
      <c r="J32" s="39" t="s">
        <v>428</v>
      </c>
      <c r="K32" s="52">
        <v>240</v>
      </c>
      <c r="L32" s="62">
        <v>0</v>
      </c>
      <c r="M32" s="50">
        <f t="shared" si="0"/>
        <v>240</v>
      </c>
      <c r="N32" s="53"/>
    </row>
    <row r="33" spans="1:14" ht="17.25" customHeight="1" x14ac:dyDescent="0.3">
      <c r="A33" s="72"/>
      <c r="B33" s="37">
        <v>146</v>
      </c>
      <c r="C33" s="38" t="s">
        <v>432</v>
      </c>
      <c r="D33" s="11" t="s">
        <v>145</v>
      </c>
      <c r="E33" s="11" t="s">
        <v>128</v>
      </c>
      <c r="F33" s="11" t="s">
        <v>165</v>
      </c>
      <c r="G33" s="11" t="s">
        <v>166</v>
      </c>
      <c r="H33" s="48">
        <v>1100</v>
      </c>
      <c r="I33" s="39">
        <v>3</v>
      </c>
      <c r="J33" s="39" t="s">
        <v>428</v>
      </c>
      <c r="K33" s="52">
        <v>27500</v>
      </c>
      <c r="L33" s="62">
        <v>70000</v>
      </c>
      <c r="M33" s="50">
        <f t="shared" si="0"/>
        <v>97500</v>
      </c>
      <c r="N33" s="53"/>
    </row>
    <row r="34" spans="1:14" ht="17.25" customHeight="1" x14ac:dyDescent="0.3">
      <c r="A34" s="72"/>
      <c r="B34" s="37">
        <v>147</v>
      </c>
      <c r="C34" s="38" t="s">
        <v>432</v>
      </c>
      <c r="D34" s="11" t="s">
        <v>145</v>
      </c>
      <c r="E34" s="11" t="s">
        <v>128</v>
      </c>
      <c r="F34" s="11" t="s">
        <v>167</v>
      </c>
      <c r="G34" s="11" t="s">
        <v>167</v>
      </c>
      <c r="H34" s="48">
        <v>1100</v>
      </c>
      <c r="I34" s="39">
        <v>3</v>
      </c>
      <c r="J34" s="39" t="s">
        <v>428</v>
      </c>
      <c r="K34" s="52">
        <v>600</v>
      </c>
      <c r="L34" s="62">
        <v>0</v>
      </c>
      <c r="M34" s="50">
        <f t="shared" si="0"/>
        <v>600</v>
      </c>
      <c r="N34" s="53"/>
    </row>
    <row r="35" spans="1:14" ht="17.25" customHeight="1" x14ac:dyDescent="0.3">
      <c r="A35" s="72"/>
      <c r="B35" s="37">
        <v>148</v>
      </c>
      <c r="C35" s="38" t="s">
        <v>432</v>
      </c>
      <c r="D35" s="11" t="s">
        <v>145</v>
      </c>
      <c r="E35" s="11" t="s">
        <v>128</v>
      </c>
      <c r="F35" s="11" t="s">
        <v>168</v>
      </c>
      <c r="G35" s="11" t="s">
        <v>168</v>
      </c>
      <c r="H35" s="48">
        <v>1441</v>
      </c>
      <c r="I35" s="39">
        <v>4</v>
      </c>
      <c r="J35" s="39" t="s">
        <v>428</v>
      </c>
      <c r="K35" s="52">
        <v>360</v>
      </c>
      <c r="L35" s="62">
        <v>0</v>
      </c>
      <c r="M35" s="50">
        <f t="shared" si="0"/>
        <v>360</v>
      </c>
      <c r="N35" s="53"/>
    </row>
    <row r="36" spans="1:14" ht="17.25" customHeight="1" x14ac:dyDescent="0.3">
      <c r="A36" s="72"/>
      <c r="B36" s="37">
        <v>149</v>
      </c>
      <c r="C36" s="38" t="s">
        <v>432</v>
      </c>
      <c r="D36" s="11" t="s">
        <v>145</v>
      </c>
      <c r="E36" s="11" t="s">
        <v>128</v>
      </c>
      <c r="F36" s="11" t="s">
        <v>169</v>
      </c>
      <c r="G36" s="11" t="s">
        <v>410</v>
      </c>
      <c r="H36" s="48">
        <v>935</v>
      </c>
      <c r="I36" s="39">
        <v>2</v>
      </c>
      <c r="J36" s="39" t="s">
        <v>428</v>
      </c>
      <c r="K36" s="52">
        <v>300</v>
      </c>
      <c r="L36" s="62">
        <v>0</v>
      </c>
      <c r="M36" s="50">
        <f t="shared" si="0"/>
        <v>300</v>
      </c>
      <c r="N36" s="53"/>
    </row>
    <row r="37" spans="1:14" ht="17.25" customHeight="1" x14ac:dyDescent="0.3">
      <c r="A37" s="72"/>
      <c r="B37" s="37">
        <v>150</v>
      </c>
      <c r="C37" s="38" t="s">
        <v>432</v>
      </c>
      <c r="D37" s="11" t="s">
        <v>145</v>
      </c>
      <c r="E37" s="11" t="s">
        <v>128</v>
      </c>
      <c r="F37" s="11" t="s">
        <v>170</v>
      </c>
      <c r="G37" s="11" t="s">
        <v>411</v>
      </c>
      <c r="H37" s="48">
        <v>1268</v>
      </c>
      <c r="I37" s="39">
        <v>4</v>
      </c>
      <c r="J37" s="39" t="s">
        <v>428</v>
      </c>
      <c r="K37" s="52">
        <v>240</v>
      </c>
      <c r="L37" s="62">
        <v>0</v>
      </c>
      <c r="M37" s="50">
        <f t="shared" si="0"/>
        <v>240</v>
      </c>
      <c r="N37" s="53"/>
    </row>
    <row r="38" spans="1:14" ht="17.25" customHeight="1" x14ac:dyDescent="0.3">
      <c r="A38" s="72"/>
      <c r="B38" s="37">
        <v>151</v>
      </c>
      <c r="C38" s="38" t="s">
        <v>432</v>
      </c>
      <c r="D38" s="11" t="s">
        <v>145</v>
      </c>
      <c r="E38" s="11" t="s">
        <v>128</v>
      </c>
      <c r="F38" s="11" t="s">
        <v>171</v>
      </c>
      <c r="G38" s="11" t="s">
        <v>171</v>
      </c>
      <c r="H38" s="48">
        <v>1116</v>
      </c>
      <c r="I38" s="39">
        <v>3</v>
      </c>
      <c r="J38" s="39" t="s">
        <v>428</v>
      </c>
      <c r="K38" s="52">
        <v>2400</v>
      </c>
      <c r="L38" s="62">
        <v>0</v>
      </c>
      <c r="M38" s="50">
        <f t="shared" si="0"/>
        <v>2400</v>
      </c>
      <c r="N38" s="53"/>
    </row>
    <row r="39" spans="1:14" ht="17.25" customHeight="1" x14ac:dyDescent="0.3">
      <c r="A39" s="72"/>
      <c r="B39" s="37">
        <v>152</v>
      </c>
      <c r="C39" s="38" t="s">
        <v>432</v>
      </c>
      <c r="D39" s="11" t="s">
        <v>145</v>
      </c>
      <c r="E39" s="11" t="s">
        <v>128</v>
      </c>
      <c r="F39" s="11" t="s">
        <v>172</v>
      </c>
      <c r="G39" s="11" t="s">
        <v>172</v>
      </c>
      <c r="H39" s="48">
        <v>780</v>
      </c>
      <c r="I39" s="39">
        <v>3</v>
      </c>
      <c r="J39" s="39" t="s">
        <v>428</v>
      </c>
      <c r="K39" s="52">
        <v>2100</v>
      </c>
      <c r="L39" s="62">
        <v>0</v>
      </c>
      <c r="M39" s="50">
        <f t="shared" si="0"/>
        <v>2100</v>
      </c>
      <c r="N39" s="53"/>
    </row>
    <row r="40" spans="1:14" ht="17.25" customHeight="1" x14ac:dyDescent="0.3">
      <c r="A40" s="72"/>
      <c r="B40" s="37">
        <v>153</v>
      </c>
      <c r="C40" s="38" t="s">
        <v>432</v>
      </c>
      <c r="D40" s="11" t="s">
        <v>173</v>
      </c>
      <c r="E40" s="11" t="s">
        <v>128</v>
      </c>
      <c r="F40" s="11" t="s">
        <v>174</v>
      </c>
      <c r="G40" s="11" t="s">
        <v>174</v>
      </c>
      <c r="H40" s="48">
        <v>1748</v>
      </c>
      <c r="I40" s="39">
        <v>5</v>
      </c>
      <c r="J40" s="39" t="s">
        <v>428</v>
      </c>
      <c r="K40" s="52">
        <v>1300</v>
      </c>
      <c r="L40" s="62">
        <v>0</v>
      </c>
      <c r="M40" s="50">
        <f t="shared" si="0"/>
        <v>1300</v>
      </c>
      <c r="N40" s="53"/>
    </row>
    <row r="41" spans="1:14" ht="17.25" customHeight="1" x14ac:dyDescent="0.3">
      <c r="A41" s="72"/>
      <c r="B41" s="37">
        <v>154</v>
      </c>
      <c r="C41" s="38" t="s">
        <v>432</v>
      </c>
      <c r="D41" s="11" t="s">
        <v>173</v>
      </c>
      <c r="E41" s="11" t="s">
        <v>128</v>
      </c>
      <c r="F41" s="11" t="s">
        <v>175</v>
      </c>
      <c r="G41" s="11" t="s">
        <v>176</v>
      </c>
      <c r="H41" s="48">
        <v>1439</v>
      </c>
      <c r="I41" s="39">
        <v>5</v>
      </c>
      <c r="J41" s="39" t="s">
        <v>428</v>
      </c>
      <c r="K41" s="52">
        <v>240</v>
      </c>
      <c r="L41" s="62">
        <v>0</v>
      </c>
      <c r="M41" s="50">
        <f t="shared" si="0"/>
        <v>240</v>
      </c>
      <c r="N41" s="53"/>
    </row>
    <row r="42" spans="1:14" ht="17.25" customHeight="1" x14ac:dyDescent="0.3">
      <c r="A42" s="72"/>
      <c r="B42" s="37">
        <v>155</v>
      </c>
      <c r="C42" s="38" t="s">
        <v>432</v>
      </c>
      <c r="D42" s="11" t="s">
        <v>173</v>
      </c>
      <c r="E42" s="11" t="s">
        <v>128</v>
      </c>
      <c r="F42" s="11" t="s">
        <v>174</v>
      </c>
      <c r="G42" s="11" t="s">
        <v>177</v>
      </c>
      <c r="H42" s="48">
        <v>1710</v>
      </c>
      <c r="I42" s="39">
        <v>5</v>
      </c>
      <c r="J42" s="39" t="s">
        <v>428</v>
      </c>
      <c r="K42" s="52">
        <v>12300</v>
      </c>
      <c r="L42" s="62">
        <v>0</v>
      </c>
      <c r="M42" s="50">
        <f t="shared" si="0"/>
        <v>12300</v>
      </c>
      <c r="N42" s="53"/>
    </row>
    <row r="43" spans="1:14" ht="17.25" customHeight="1" x14ac:dyDescent="0.3">
      <c r="A43" s="72"/>
      <c r="B43" s="37">
        <v>156</v>
      </c>
      <c r="C43" s="38" t="s">
        <v>432</v>
      </c>
      <c r="D43" s="11" t="s">
        <v>173</v>
      </c>
      <c r="E43" s="11" t="s">
        <v>128</v>
      </c>
      <c r="F43" s="11" t="s">
        <v>175</v>
      </c>
      <c r="G43" s="11" t="s">
        <v>178</v>
      </c>
      <c r="H43" s="48">
        <v>1496</v>
      </c>
      <c r="I43" s="39">
        <v>4</v>
      </c>
      <c r="J43" s="39" t="s">
        <v>428</v>
      </c>
      <c r="K43" s="52">
        <v>1200</v>
      </c>
      <c r="L43" s="62">
        <v>0</v>
      </c>
      <c r="M43" s="50">
        <f t="shared" si="0"/>
        <v>1200</v>
      </c>
      <c r="N43" s="53"/>
    </row>
    <row r="44" spans="1:14" ht="17.25" customHeight="1" x14ac:dyDescent="0.3">
      <c r="A44" s="72"/>
      <c r="B44" s="37">
        <v>157</v>
      </c>
      <c r="C44" s="38" t="s">
        <v>432</v>
      </c>
      <c r="D44" s="11" t="s">
        <v>173</v>
      </c>
      <c r="E44" s="11" t="s">
        <v>128</v>
      </c>
      <c r="F44" s="11" t="s">
        <v>175</v>
      </c>
      <c r="G44" s="11" t="s">
        <v>179</v>
      </c>
      <c r="H44" s="48">
        <v>1446</v>
      </c>
      <c r="I44" s="39">
        <v>4</v>
      </c>
      <c r="J44" s="39" t="s">
        <v>428</v>
      </c>
      <c r="K44" s="52">
        <v>720</v>
      </c>
      <c r="L44" s="62">
        <v>0</v>
      </c>
      <c r="M44" s="50">
        <f t="shared" si="0"/>
        <v>720</v>
      </c>
      <c r="N44" s="53"/>
    </row>
    <row r="45" spans="1:14" ht="17.25" customHeight="1" x14ac:dyDescent="0.3">
      <c r="A45" s="72"/>
      <c r="B45" s="37">
        <v>158</v>
      </c>
      <c r="C45" s="38" t="s">
        <v>432</v>
      </c>
      <c r="D45" s="11" t="s">
        <v>173</v>
      </c>
      <c r="E45" s="11" t="s">
        <v>128</v>
      </c>
      <c r="F45" s="11" t="s">
        <v>177</v>
      </c>
      <c r="G45" s="11" t="s">
        <v>180</v>
      </c>
      <c r="H45" s="48">
        <v>1743</v>
      </c>
      <c r="I45" s="39">
        <v>5</v>
      </c>
      <c r="J45" s="39" t="s">
        <v>428</v>
      </c>
      <c r="K45" s="52">
        <v>1400</v>
      </c>
      <c r="L45" s="62">
        <v>0</v>
      </c>
      <c r="M45" s="50">
        <f t="shared" si="0"/>
        <v>1400</v>
      </c>
      <c r="N45" s="53"/>
    </row>
    <row r="46" spans="1:14" ht="17.25" customHeight="1" x14ac:dyDescent="0.3">
      <c r="A46" s="72"/>
      <c r="B46" s="37">
        <v>159</v>
      </c>
      <c r="C46" s="38" t="s">
        <v>432</v>
      </c>
      <c r="D46" s="11" t="s">
        <v>173</v>
      </c>
      <c r="E46" s="11" t="s">
        <v>128</v>
      </c>
      <c r="F46" s="41" t="s">
        <v>175</v>
      </c>
      <c r="G46" s="11" t="s">
        <v>181</v>
      </c>
      <c r="H46" s="48">
        <v>1408</v>
      </c>
      <c r="I46" s="39">
        <v>4</v>
      </c>
      <c r="J46" s="39" t="s">
        <v>428</v>
      </c>
      <c r="K46" s="52">
        <v>840</v>
      </c>
      <c r="L46" s="62">
        <v>0</v>
      </c>
      <c r="M46" s="50">
        <f t="shared" si="0"/>
        <v>840</v>
      </c>
      <c r="N46" s="53"/>
    </row>
    <row r="47" spans="1:14" ht="17.25" customHeight="1" x14ac:dyDescent="0.3">
      <c r="A47" s="72"/>
      <c r="B47" s="37">
        <v>160</v>
      </c>
      <c r="C47" s="38" t="s">
        <v>432</v>
      </c>
      <c r="D47" s="11" t="s">
        <v>129</v>
      </c>
      <c r="E47" s="11" t="s">
        <v>128</v>
      </c>
      <c r="F47" s="11" t="s">
        <v>419</v>
      </c>
      <c r="G47" s="11" t="s">
        <v>419</v>
      </c>
      <c r="H47" s="48">
        <v>1507</v>
      </c>
      <c r="I47" s="39">
        <v>5</v>
      </c>
      <c r="J47" s="39" t="s">
        <v>428</v>
      </c>
      <c r="K47" s="52">
        <v>240</v>
      </c>
      <c r="L47" s="62">
        <v>0</v>
      </c>
      <c r="M47" s="50">
        <f t="shared" si="0"/>
        <v>240</v>
      </c>
      <c r="N47" s="53"/>
    </row>
    <row r="48" spans="1:14" ht="17.25" customHeight="1" x14ac:dyDescent="0.3">
      <c r="A48" s="72"/>
      <c r="B48" s="37">
        <v>161</v>
      </c>
      <c r="C48" s="38" t="s">
        <v>432</v>
      </c>
      <c r="D48" s="38" t="s">
        <v>145</v>
      </c>
      <c r="E48" s="38" t="s">
        <v>128</v>
      </c>
      <c r="F48" s="38" t="s">
        <v>423</v>
      </c>
      <c r="G48" s="11" t="s">
        <v>423</v>
      </c>
      <c r="H48" s="48">
        <v>1109</v>
      </c>
      <c r="I48" s="39">
        <v>4</v>
      </c>
      <c r="J48" s="39" t="s">
        <v>428</v>
      </c>
      <c r="K48" s="52">
        <v>240</v>
      </c>
      <c r="L48" s="62">
        <v>25000</v>
      </c>
      <c r="M48" s="50">
        <f t="shared" si="0"/>
        <v>25240</v>
      </c>
      <c r="N48" s="53"/>
    </row>
    <row r="49" spans="1:14" ht="17.25" customHeight="1" x14ac:dyDescent="0.3">
      <c r="A49" s="72"/>
      <c r="B49" s="37">
        <v>162</v>
      </c>
      <c r="C49" s="38" t="s">
        <v>432</v>
      </c>
      <c r="D49" s="38" t="s">
        <v>145</v>
      </c>
      <c r="E49" s="38" t="s">
        <v>128</v>
      </c>
      <c r="F49" s="38" t="s">
        <v>438</v>
      </c>
      <c r="G49" s="11" t="s">
        <v>439</v>
      </c>
      <c r="H49" s="48">
        <v>1137</v>
      </c>
      <c r="I49" s="39">
        <v>3</v>
      </c>
      <c r="J49" s="39" t="s">
        <v>428</v>
      </c>
      <c r="K49" s="52">
        <v>1200</v>
      </c>
      <c r="L49" s="62">
        <v>0</v>
      </c>
      <c r="M49" s="50">
        <f t="shared" si="0"/>
        <v>1200</v>
      </c>
      <c r="N49" s="53"/>
    </row>
    <row r="50" spans="1:14" ht="17.25" customHeight="1" x14ac:dyDescent="0.3">
      <c r="A50" s="72"/>
      <c r="B50" s="37">
        <v>163</v>
      </c>
      <c r="C50" s="38" t="s">
        <v>432</v>
      </c>
      <c r="D50" s="38" t="s">
        <v>145</v>
      </c>
      <c r="E50" s="38" t="s">
        <v>128</v>
      </c>
      <c r="F50" s="38" t="s">
        <v>154</v>
      </c>
      <c r="G50" s="11" t="s">
        <v>154</v>
      </c>
      <c r="H50" s="48">
        <v>1724</v>
      </c>
      <c r="I50" s="39">
        <v>5</v>
      </c>
      <c r="J50" s="39" t="s">
        <v>428</v>
      </c>
      <c r="K50" s="52">
        <v>240</v>
      </c>
      <c r="L50" s="62">
        <v>0</v>
      </c>
      <c r="M50" s="50">
        <f t="shared" si="0"/>
        <v>240</v>
      </c>
      <c r="N50" s="53"/>
    </row>
    <row r="51" spans="1:14" ht="17.25" customHeight="1" x14ac:dyDescent="0.3">
      <c r="A51" s="73"/>
      <c r="B51" s="37">
        <v>164</v>
      </c>
      <c r="C51" s="11" t="s">
        <v>432</v>
      </c>
      <c r="D51" s="11" t="s">
        <v>145</v>
      </c>
      <c r="E51" s="11" t="s">
        <v>128</v>
      </c>
      <c r="F51" s="11" t="s">
        <v>604</v>
      </c>
      <c r="G51" s="11" t="s">
        <v>603</v>
      </c>
      <c r="H51" s="48">
        <v>994</v>
      </c>
      <c r="I51" s="39">
        <v>3</v>
      </c>
      <c r="J51" s="39" t="s">
        <v>428</v>
      </c>
      <c r="K51" s="52">
        <v>360</v>
      </c>
      <c r="L51" s="62">
        <v>0</v>
      </c>
      <c r="M51" s="50">
        <f t="shared" si="0"/>
        <v>360</v>
      </c>
      <c r="N51" s="53"/>
    </row>
    <row r="52" spans="1:14" ht="17.25" customHeight="1" x14ac:dyDescent="0.3">
      <c r="B52" s="24"/>
      <c r="C52" s="24"/>
      <c r="D52" s="24"/>
      <c r="E52" s="24"/>
      <c r="F52" s="24"/>
      <c r="G52" s="24"/>
      <c r="H52" s="24"/>
      <c r="I52" s="24"/>
      <c r="J52" s="24"/>
      <c r="K52" s="54">
        <f>SUM(K3:K51)</f>
        <v>167962</v>
      </c>
      <c r="L52" s="54">
        <f>SUM(L3:L51)</f>
        <v>95000</v>
      </c>
      <c r="M52" s="50">
        <f t="shared" ref="M52" si="1">K52+L52</f>
        <v>262962</v>
      </c>
      <c r="N52" s="53"/>
    </row>
  </sheetData>
  <mergeCells count="2">
    <mergeCell ref="A3:A51"/>
    <mergeCell ref="A1:N1"/>
  </mergeCells>
  <phoneticPr fontId="10" type="noConversion"/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N45"/>
  <sheetViews>
    <sheetView showGridLines="0" topLeftCell="D1" zoomScale="90" zoomScaleNormal="90" workbookViewId="0">
      <selection activeCell="C3" sqref="C3:J44"/>
    </sheetView>
  </sheetViews>
  <sheetFormatPr defaultColWidth="9.1796875" defaultRowHeight="14" x14ac:dyDescent="0.35"/>
  <cols>
    <col min="1" max="1" width="9.1796875" style="28"/>
    <col min="2" max="2" width="7.26953125" style="28" bestFit="1" customWidth="1"/>
    <col min="3" max="3" width="18.453125" style="28" bestFit="1" customWidth="1"/>
    <col min="4" max="4" width="21" style="28" bestFit="1" customWidth="1"/>
    <col min="5" max="5" width="9.81640625" style="28" customWidth="1"/>
    <col min="6" max="6" width="25.7265625" style="28" bestFit="1" customWidth="1"/>
    <col min="7" max="7" width="28.26953125" style="28" bestFit="1" customWidth="1"/>
    <col min="8" max="8" width="20.54296875" style="28" bestFit="1" customWidth="1"/>
    <col min="9" max="9" width="14.7265625" style="28" customWidth="1"/>
    <col min="10" max="10" width="10.54296875" style="28" customWidth="1"/>
    <col min="11" max="12" width="12" style="28" customWidth="1"/>
    <col min="13" max="13" width="15.1796875" style="28" customWidth="1"/>
    <col min="14" max="14" width="11.81640625" style="28" customWidth="1"/>
    <col min="15" max="16384" width="9.1796875" style="28"/>
  </cols>
  <sheetData>
    <row r="1" spans="1:14" ht="16.5" customHeight="1" x14ac:dyDescent="0.35">
      <c r="A1" s="67" t="str">
        <f>'3(DEL  HR UP UTA)'!A1:M1</f>
        <v>COMMERCIAL BID: POLYMER &amp; PTA FREIGHT RATE QUOTES FOR 1 YEAR EFFECTIVE FROM 01ST NOVEMBER 2024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ht="31.5" customHeight="1" x14ac:dyDescent="0.35">
      <c r="A2" s="43" t="s">
        <v>444</v>
      </c>
      <c r="B2" s="43" t="s">
        <v>426</v>
      </c>
      <c r="C2" s="43" t="s">
        <v>0</v>
      </c>
      <c r="D2" s="43" t="s">
        <v>1</v>
      </c>
      <c r="E2" s="43" t="s">
        <v>2</v>
      </c>
      <c r="F2" s="43" t="s">
        <v>3</v>
      </c>
      <c r="G2" s="43" t="s">
        <v>4</v>
      </c>
      <c r="H2" s="25" t="s">
        <v>5</v>
      </c>
      <c r="I2" s="25" t="s">
        <v>6</v>
      </c>
      <c r="J2" s="25" t="s">
        <v>427</v>
      </c>
      <c r="K2" s="26" t="s">
        <v>595</v>
      </c>
      <c r="L2" s="26" t="s">
        <v>596</v>
      </c>
      <c r="M2" s="26" t="s">
        <v>593</v>
      </c>
      <c r="N2" s="29" t="s">
        <v>484</v>
      </c>
    </row>
    <row r="3" spans="1:14" ht="17.25" customHeight="1" x14ac:dyDescent="0.35">
      <c r="A3" s="70">
        <v>4</v>
      </c>
      <c r="B3" s="37">
        <v>165</v>
      </c>
      <c r="C3" s="38" t="s">
        <v>436</v>
      </c>
      <c r="D3" s="11" t="s">
        <v>182</v>
      </c>
      <c r="E3" s="11" t="s">
        <v>44</v>
      </c>
      <c r="F3" s="11" t="s">
        <v>183</v>
      </c>
      <c r="G3" s="11" t="s">
        <v>183</v>
      </c>
      <c r="H3" s="48">
        <v>2091</v>
      </c>
      <c r="I3" s="39">
        <v>5</v>
      </c>
      <c r="J3" s="39" t="s">
        <v>428</v>
      </c>
      <c r="K3" s="46">
        <v>22480</v>
      </c>
      <c r="L3" s="39">
        <v>0</v>
      </c>
      <c r="M3" s="42">
        <f>K3+L3</f>
        <v>22480</v>
      </c>
      <c r="N3" s="30"/>
    </row>
    <row r="4" spans="1:14" ht="17.25" customHeight="1" x14ac:dyDescent="0.35">
      <c r="A4" s="70"/>
      <c r="B4" s="37">
        <v>166</v>
      </c>
      <c r="C4" s="38" t="s">
        <v>436</v>
      </c>
      <c r="D4" s="11" t="s">
        <v>182</v>
      </c>
      <c r="E4" s="11" t="s">
        <v>44</v>
      </c>
      <c r="F4" s="11" t="s">
        <v>184</v>
      </c>
      <c r="G4" s="11" t="s">
        <v>184</v>
      </c>
      <c r="H4" s="48">
        <v>2398</v>
      </c>
      <c r="I4" s="39">
        <v>6</v>
      </c>
      <c r="J4" s="39" t="s">
        <v>428</v>
      </c>
      <c r="K4" s="46">
        <v>180</v>
      </c>
      <c r="L4" s="39">
        <v>0</v>
      </c>
      <c r="M4" s="42">
        <f t="shared" ref="M4:M45" si="0">K4+L4</f>
        <v>180</v>
      </c>
      <c r="N4" s="30"/>
    </row>
    <row r="5" spans="1:14" ht="17.25" customHeight="1" x14ac:dyDescent="0.35">
      <c r="A5" s="70"/>
      <c r="B5" s="37">
        <v>167</v>
      </c>
      <c r="C5" s="38" t="s">
        <v>436</v>
      </c>
      <c r="D5" s="11" t="s">
        <v>182</v>
      </c>
      <c r="E5" s="11" t="s">
        <v>44</v>
      </c>
      <c r="F5" s="11" t="s">
        <v>185</v>
      </c>
      <c r="G5" s="11" t="s">
        <v>185</v>
      </c>
      <c r="H5" s="48">
        <v>2019</v>
      </c>
      <c r="I5" s="39">
        <v>5</v>
      </c>
      <c r="J5" s="39" t="s">
        <v>428</v>
      </c>
      <c r="K5" s="46">
        <v>180</v>
      </c>
      <c r="L5" s="39">
        <v>0</v>
      </c>
      <c r="M5" s="42">
        <f t="shared" si="0"/>
        <v>180</v>
      </c>
      <c r="N5" s="30"/>
    </row>
    <row r="6" spans="1:14" ht="17.25" customHeight="1" x14ac:dyDescent="0.35">
      <c r="A6" s="70"/>
      <c r="B6" s="37">
        <v>168</v>
      </c>
      <c r="C6" s="38" t="s">
        <v>436</v>
      </c>
      <c r="D6" s="11" t="s">
        <v>182</v>
      </c>
      <c r="E6" s="11" t="s">
        <v>44</v>
      </c>
      <c r="F6" s="11" t="s">
        <v>186</v>
      </c>
      <c r="G6" s="11" t="s">
        <v>187</v>
      </c>
      <c r="H6" s="48">
        <v>1897</v>
      </c>
      <c r="I6" s="39">
        <v>5</v>
      </c>
      <c r="J6" s="39" t="s">
        <v>428</v>
      </c>
      <c r="K6" s="46">
        <v>2600</v>
      </c>
      <c r="L6" s="39">
        <v>0</v>
      </c>
      <c r="M6" s="42">
        <f t="shared" si="0"/>
        <v>2600</v>
      </c>
      <c r="N6" s="30"/>
    </row>
    <row r="7" spans="1:14" ht="17.25" customHeight="1" x14ac:dyDescent="0.35">
      <c r="A7" s="70"/>
      <c r="B7" s="37">
        <v>169</v>
      </c>
      <c r="C7" s="38" t="s">
        <v>436</v>
      </c>
      <c r="D7" s="11" t="s">
        <v>182</v>
      </c>
      <c r="E7" s="11" t="s">
        <v>44</v>
      </c>
      <c r="F7" s="11" t="s">
        <v>186</v>
      </c>
      <c r="G7" s="11" t="s">
        <v>186</v>
      </c>
      <c r="H7" s="48">
        <v>1905</v>
      </c>
      <c r="I7" s="39">
        <v>5</v>
      </c>
      <c r="J7" s="39" t="s">
        <v>428</v>
      </c>
      <c r="K7" s="46">
        <v>3100</v>
      </c>
      <c r="L7" s="39">
        <v>0</v>
      </c>
      <c r="M7" s="42">
        <f t="shared" si="0"/>
        <v>3100</v>
      </c>
      <c r="N7" s="30"/>
    </row>
    <row r="8" spans="1:14" ht="17.25" customHeight="1" x14ac:dyDescent="0.35">
      <c r="A8" s="70"/>
      <c r="B8" s="37">
        <v>170</v>
      </c>
      <c r="C8" s="38" t="s">
        <v>436</v>
      </c>
      <c r="D8" s="11" t="s">
        <v>182</v>
      </c>
      <c r="E8" s="11" t="s">
        <v>44</v>
      </c>
      <c r="F8" s="11" t="s">
        <v>188</v>
      </c>
      <c r="G8" s="11" t="s">
        <v>188</v>
      </c>
      <c r="H8" s="48">
        <v>2289</v>
      </c>
      <c r="I8" s="39">
        <v>6</v>
      </c>
      <c r="J8" s="39" t="s">
        <v>428</v>
      </c>
      <c r="K8" s="46">
        <v>9500</v>
      </c>
      <c r="L8" s="39">
        <v>0</v>
      </c>
      <c r="M8" s="42">
        <f t="shared" si="0"/>
        <v>9500</v>
      </c>
      <c r="N8" s="30"/>
    </row>
    <row r="9" spans="1:14" ht="17.25" customHeight="1" x14ac:dyDescent="0.35">
      <c r="A9" s="70"/>
      <c r="B9" s="37">
        <v>171</v>
      </c>
      <c r="C9" s="38" t="s">
        <v>436</v>
      </c>
      <c r="D9" s="11" t="s">
        <v>182</v>
      </c>
      <c r="E9" s="11" t="s">
        <v>44</v>
      </c>
      <c r="F9" s="11" t="s">
        <v>190</v>
      </c>
      <c r="G9" s="11" t="s">
        <v>191</v>
      </c>
      <c r="H9" s="48">
        <v>2129</v>
      </c>
      <c r="I9" s="39">
        <v>5</v>
      </c>
      <c r="J9" s="39" t="s">
        <v>428</v>
      </c>
      <c r="K9" s="46">
        <v>180</v>
      </c>
      <c r="L9" s="39">
        <v>0</v>
      </c>
      <c r="M9" s="42">
        <f t="shared" si="0"/>
        <v>180</v>
      </c>
      <c r="N9" s="30"/>
    </row>
    <row r="10" spans="1:14" ht="17.25" customHeight="1" x14ac:dyDescent="0.35">
      <c r="A10" s="70"/>
      <c r="B10" s="37">
        <v>172</v>
      </c>
      <c r="C10" s="38" t="s">
        <v>436</v>
      </c>
      <c r="D10" s="11" t="s">
        <v>182</v>
      </c>
      <c r="E10" s="11" t="s">
        <v>44</v>
      </c>
      <c r="F10" s="11" t="s">
        <v>186</v>
      </c>
      <c r="G10" s="11" t="s">
        <v>193</v>
      </c>
      <c r="H10" s="48">
        <v>1947</v>
      </c>
      <c r="I10" s="39">
        <v>5</v>
      </c>
      <c r="J10" s="39" t="s">
        <v>428</v>
      </c>
      <c r="K10" s="46">
        <v>660</v>
      </c>
      <c r="L10" s="39">
        <v>0</v>
      </c>
      <c r="M10" s="42">
        <f t="shared" si="0"/>
        <v>660</v>
      </c>
      <c r="N10" s="30"/>
    </row>
    <row r="11" spans="1:14" ht="17.25" customHeight="1" x14ac:dyDescent="0.35">
      <c r="A11" s="70"/>
      <c r="B11" s="37">
        <v>173</v>
      </c>
      <c r="C11" s="38" t="s">
        <v>436</v>
      </c>
      <c r="D11" s="11" t="s">
        <v>182</v>
      </c>
      <c r="E11" s="11" t="s">
        <v>44</v>
      </c>
      <c r="F11" s="11" t="s">
        <v>183</v>
      </c>
      <c r="G11" s="11" t="s">
        <v>195</v>
      </c>
      <c r="H11" s="48">
        <v>2085</v>
      </c>
      <c r="I11" s="39">
        <v>5</v>
      </c>
      <c r="J11" s="39" t="s">
        <v>428</v>
      </c>
      <c r="K11" s="46">
        <v>1230</v>
      </c>
      <c r="L11" s="39">
        <v>0</v>
      </c>
      <c r="M11" s="42">
        <f t="shared" si="0"/>
        <v>1230</v>
      </c>
      <c r="N11" s="30"/>
    </row>
    <row r="12" spans="1:14" ht="17.25" customHeight="1" x14ac:dyDescent="0.35">
      <c r="A12" s="70"/>
      <c r="B12" s="37">
        <v>174</v>
      </c>
      <c r="C12" s="38" t="s">
        <v>436</v>
      </c>
      <c r="D12" s="11" t="s">
        <v>182</v>
      </c>
      <c r="E12" s="11" t="s">
        <v>44</v>
      </c>
      <c r="F12" s="11" t="s">
        <v>189</v>
      </c>
      <c r="G12" s="11" t="s">
        <v>196</v>
      </c>
      <c r="H12" s="48">
        <v>2458</v>
      </c>
      <c r="I12" s="39">
        <v>7</v>
      </c>
      <c r="J12" s="39" t="s">
        <v>428</v>
      </c>
      <c r="K12" s="46">
        <v>4200</v>
      </c>
      <c r="L12" s="39">
        <v>0</v>
      </c>
      <c r="M12" s="42">
        <f t="shared" si="0"/>
        <v>4200</v>
      </c>
      <c r="N12" s="30"/>
    </row>
    <row r="13" spans="1:14" ht="17.25" customHeight="1" x14ac:dyDescent="0.35">
      <c r="A13" s="70"/>
      <c r="B13" s="37">
        <v>175</v>
      </c>
      <c r="C13" s="38" t="s">
        <v>436</v>
      </c>
      <c r="D13" s="11" t="s">
        <v>182</v>
      </c>
      <c r="E13" s="11" t="s">
        <v>44</v>
      </c>
      <c r="F13" s="11" t="s">
        <v>197</v>
      </c>
      <c r="G13" s="11" t="s">
        <v>197</v>
      </c>
      <c r="H13" s="48">
        <v>2115</v>
      </c>
      <c r="I13" s="39">
        <v>6</v>
      </c>
      <c r="J13" s="39" t="s">
        <v>428</v>
      </c>
      <c r="K13" s="46">
        <v>880</v>
      </c>
      <c r="L13" s="39">
        <v>0</v>
      </c>
      <c r="M13" s="42">
        <f t="shared" si="0"/>
        <v>880</v>
      </c>
      <c r="N13" s="30"/>
    </row>
    <row r="14" spans="1:14" ht="17.25" customHeight="1" x14ac:dyDescent="0.35">
      <c r="A14" s="70"/>
      <c r="B14" s="37">
        <v>176</v>
      </c>
      <c r="C14" s="38" t="s">
        <v>436</v>
      </c>
      <c r="D14" s="11" t="s">
        <v>182</v>
      </c>
      <c r="E14" s="11" t="s">
        <v>44</v>
      </c>
      <c r="F14" s="11" t="s">
        <v>198</v>
      </c>
      <c r="G14" s="11" t="s">
        <v>199</v>
      </c>
      <c r="H14" s="48">
        <v>2061</v>
      </c>
      <c r="I14" s="39">
        <v>5</v>
      </c>
      <c r="J14" s="39" t="s">
        <v>428</v>
      </c>
      <c r="K14" s="46">
        <v>180</v>
      </c>
      <c r="L14" s="39">
        <v>0</v>
      </c>
      <c r="M14" s="42">
        <f t="shared" si="0"/>
        <v>180</v>
      </c>
      <c r="N14" s="30"/>
    </row>
    <row r="15" spans="1:14" ht="17.25" customHeight="1" x14ac:dyDescent="0.35">
      <c r="A15" s="70"/>
      <c r="B15" s="37">
        <v>177</v>
      </c>
      <c r="C15" s="38" t="s">
        <v>436</v>
      </c>
      <c r="D15" s="11" t="s">
        <v>182</v>
      </c>
      <c r="E15" s="11" t="s">
        <v>44</v>
      </c>
      <c r="F15" s="11" t="s">
        <v>198</v>
      </c>
      <c r="G15" s="11" t="s">
        <v>200</v>
      </c>
      <c r="H15" s="48">
        <v>2019</v>
      </c>
      <c r="I15" s="39">
        <v>5</v>
      </c>
      <c r="J15" s="39" t="s">
        <v>428</v>
      </c>
      <c r="K15" s="46">
        <v>15480</v>
      </c>
      <c r="L15" s="39">
        <v>0</v>
      </c>
      <c r="M15" s="42">
        <f t="shared" si="0"/>
        <v>15480</v>
      </c>
      <c r="N15" s="30"/>
    </row>
    <row r="16" spans="1:14" ht="17.25" customHeight="1" x14ac:dyDescent="0.35">
      <c r="A16" s="70"/>
      <c r="B16" s="37">
        <v>178</v>
      </c>
      <c r="C16" s="38" t="s">
        <v>436</v>
      </c>
      <c r="D16" s="11" t="s">
        <v>182</v>
      </c>
      <c r="E16" s="11" t="s">
        <v>44</v>
      </c>
      <c r="F16" s="11" t="s">
        <v>201</v>
      </c>
      <c r="G16" s="11" t="s">
        <v>202</v>
      </c>
      <c r="H16" s="48">
        <v>2170</v>
      </c>
      <c r="I16" s="39">
        <v>5</v>
      </c>
      <c r="J16" s="39" t="s">
        <v>428</v>
      </c>
      <c r="K16" s="46">
        <v>180</v>
      </c>
      <c r="L16" s="39">
        <v>0</v>
      </c>
      <c r="M16" s="42">
        <f t="shared" si="0"/>
        <v>180</v>
      </c>
      <c r="N16" s="30"/>
    </row>
    <row r="17" spans="1:14" ht="17.25" customHeight="1" x14ac:dyDescent="0.35">
      <c r="A17" s="70"/>
      <c r="B17" s="37">
        <v>179</v>
      </c>
      <c r="C17" s="38" t="s">
        <v>436</v>
      </c>
      <c r="D17" s="11" t="s">
        <v>182</v>
      </c>
      <c r="E17" s="11" t="s">
        <v>44</v>
      </c>
      <c r="F17" s="11" t="s">
        <v>203</v>
      </c>
      <c r="G17" s="11" t="s">
        <v>203</v>
      </c>
      <c r="H17" s="48">
        <v>2393</v>
      </c>
      <c r="I17" s="39">
        <v>7</v>
      </c>
      <c r="J17" s="39" t="s">
        <v>428</v>
      </c>
      <c r="K17" s="46">
        <v>180</v>
      </c>
      <c r="L17" s="39">
        <v>0</v>
      </c>
      <c r="M17" s="42">
        <f t="shared" si="0"/>
        <v>180</v>
      </c>
      <c r="N17" s="30"/>
    </row>
    <row r="18" spans="1:14" ht="17.25" customHeight="1" x14ac:dyDescent="0.35">
      <c r="A18" s="70"/>
      <c r="B18" s="37">
        <v>180</v>
      </c>
      <c r="C18" s="38" t="s">
        <v>436</v>
      </c>
      <c r="D18" s="11" t="s">
        <v>182</v>
      </c>
      <c r="E18" s="11" t="s">
        <v>44</v>
      </c>
      <c r="F18" s="11" t="s">
        <v>204</v>
      </c>
      <c r="G18" s="11" t="s">
        <v>204</v>
      </c>
      <c r="H18" s="48">
        <v>2406</v>
      </c>
      <c r="I18" s="39">
        <v>6</v>
      </c>
      <c r="J18" s="39" t="s">
        <v>428</v>
      </c>
      <c r="K18" s="46">
        <v>180</v>
      </c>
      <c r="L18" s="39">
        <v>0</v>
      </c>
      <c r="M18" s="42">
        <f t="shared" si="0"/>
        <v>180</v>
      </c>
      <c r="N18" s="30"/>
    </row>
    <row r="19" spans="1:14" ht="17.25" customHeight="1" x14ac:dyDescent="0.35">
      <c r="A19" s="70"/>
      <c r="B19" s="37">
        <v>181</v>
      </c>
      <c r="C19" s="38" t="s">
        <v>436</v>
      </c>
      <c r="D19" s="11" t="s">
        <v>182</v>
      </c>
      <c r="E19" s="11" t="s">
        <v>44</v>
      </c>
      <c r="F19" s="11" t="s">
        <v>190</v>
      </c>
      <c r="G19" s="11" t="s">
        <v>205</v>
      </c>
      <c r="H19" s="48">
        <v>2138</v>
      </c>
      <c r="I19" s="39">
        <v>5</v>
      </c>
      <c r="J19" s="39" t="s">
        <v>428</v>
      </c>
      <c r="K19" s="46">
        <v>16360</v>
      </c>
      <c r="L19" s="39">
        <v>0</v>
      </c>
      <c r="M19" s="42">
        <f t="shared" si="0"/>
        <v>16360</v>
      </c>
      <c r="N19" s="30"/>
    </row>
    <row r="20" spans="1:14" ht="17.25" customHeight="1" x14ac:dyDescent="0.35">
      <c r="A20" s="70"/>
      <c r="B20" s="37">
        <v>182</v>
      </c>
      <c r="C20" s="38" t="s">
        <v>436</v>
      </c>
      <c r="D20" s="11" t="s">
        <v>182</v>
      </c>
      <c r="E20" s="11" t="s">
        <v>44</v>
      </c>
      <c r="F20" s="11" t="s">
        <v>198</v>
      </c>
      <c r="G20" s="11" t="s">
        <v>206</v>
      </c>
      <c r="H20" s="48">
        <v>2031</v>
      </c>
      <c r="I20" s="39">
        <v>5</v>
      </c>
      <c r="J20" s="39" t="s">
        <v>428</v>
      </c>
      <c r="K20" s="46">
        <v>600</v>
      </c>
      <c r="L20" s="39">
        <v>0</v>
      </c>
      <c r="M20" s="42">
        <f t="shared" si="0"/>
        <v>600</v>
      </c>
      <c r="N20" s="30"/>
    </row>
    <row r="21" spans="1:14" ht="17.25" customHeight="1" x14ac:dyDescent="0.35">
      <c r="A21" s="70"/>
      <c r="B21" s="37">
        <v>183</v>
      </c>
      <c r="C21" s="38" t="s">
        <v>436</v>
      </c>
      <c r="D21" s="11" t="s">
        <v>182</v>
      </c>
      <c r="E21" s="11" t="s">
        <v>44</v>
      </c>
      <c r="F21" s="11" t="s">
        <v>190</v>
      </c>
      <c r="G21" s="11" t="s">
        <v>207</v>
      </c>
      <c r="H21" s="48">
        <v>2120</v>
      </c>
      <c r="I21" s="39">
        <v>5</v>
      </c>
      <c r="J21" s="39" t="s">
        <v>428</v>
      </c>
      <c r="K21" s="46">
        <v>540</v>
      </c>
      <c r="L21" s="39">
        <v>0</v>
      </c>
      <c r="M21" s="42">
        <f t="shared" si="0"/>
        <v>540</v>
      </c>
      <c r="N21" s="30"/>
    </row>
    <row r="22" spans="1:14" ht="17.25" customHeight="1" x14ac:dyDescent="0.35">
      <c r="A22" s="70"/>
      <c r="B22" s="37">
        <v>184</v>
      </c>
      <c r="C22" s="38" t="s">
        <v>436</v>
      </c>
      <c r="D22" s="11" t="s">
        <v>182</v>
      </c>
      <c r="E22" s="11" t="s">
        <v>44</v>
      </c>
      <c r="F22" s="11" t="s">
        <v>208</v>
      </c>
      <c r="G22" s="11" t="s">
        <v>208</v>
      </c>
      <c r="H22" s="48">
        <v>2054</v>
      </c>
      <c r="I22" s="39">
        <v>5</v>
      </c>
      <c r="J22" s="39" t="s">
        <v>428</v>
      </c>
      <c r="K22" s="46">
        <v>240</v>
      </c>
      <c r="L22" s="39">
        <v>0</v>
      </c>
      <c r="M22" s="42">
        <f t="shared" si="0"/>
        <v>240</v>
      </c>
      <c r="N22" s="30"/>
    </row>
    <row r="23" spans="1:14" ht="17.25" customHeight="1" x14ac:dyDescent="0.35">
      <c r="A23" s="70"/>
      <c r="B23" s="37">
        <v>185</v>
      </c>
      <c r="C23" s="38" t="s">
        <v>436</v>
      </c>
      <c r="D23" s="11" t="s">
        <v>182</v>
      </c>
      <c r="E23" s="11" t="s">
        <v>44</v>
      </c>
      <c r="F23" s="11" t="s">
        <v>188</v>
      </c>
      <c r="G23" s="11" t="s">
        <v>209</v>
      </c>
      <c r="H23" s="48">
        <v>2428</v>
      </c>
      <c r="I23" s="39">
        <v>6</v>
      </c>
      <c r="J23" s="39" t="s">
        <v>428</v>
      </c>
      <c r="K23" s="46">
        <v>370</v>
      </c>
      <c r="L23" s="39">
        <v>0</v>
      </c>
      <c r="M23" s="42">
        <f t="shared" si="0"/>
        <v>370</v>
      </c>
      <c r="N23" s="30"/>
    </row>
    <row r="24" spans="1:14" ht="17.25" customHeight="1" x14ac:dyDescent="0.35">
      <c r="A24" s="70"/>
      <c r="B24" s="37">
        <v>186</v>
      </c>
      <c r="C24" s="38" t="s">
        <v>436</v>
      </c>
      <c r="D24" s="11" t="s">
        <v>182</v>
      </c>
      <c r="E24" s="11" t="s">
        <v>44</v>
      </c>
      <c r="F24" s="11" t="s">
        <v>189</v>
      </c>
      <c r="G24" s="11" t="s">
        <v>210</v>
      </c>
      <c r="H24" s="48">
        <v>2489</v>
      </c>
      <c r="I24" s="39">
        <v>7</v>
      </c>
      <c r="J24" s="39" t="s">
        <v>428</v>
      </c>
      <c r="K24" s="46">
        <v>2000</v>
      </c>
      <c r="L24" s="39">
        <v>0</v>
      </c>
      <c r="M24" s="42">
        <f t="shared" si="0"/>
        <v>2000</v>
      </c>
      <c r="N24" s="30"/>
    </row>
    <row r="25" spans="1:14" ht="17.25" customHeight="1" x14ac:dyDescent="0.35">
      <c r="A25" s="70"/>
      <c r="B25" s="37">
        <v>187</v>
      </c>
      <c r="C25" s="38" t="s">
        <v>436</v>
      </c>
      <c r="D25" s="11" t="s">
        <v>182</v>
      </c>
      <c r="E25" s="11" t="s">
        <v>44</v>
      </c>
      <c r="F25" s="11" t="s">
        <v>208</v>
      </c>
      <c r="G25" s="11" t="s">
        <v>211</v>
      </c>
      <c r="H25" s="48">
        <v>2040</v>
      </c>
      <c r="I25" s="39">
        <v>5</v>
      </c>
      <c r="J25" s="39" t="s">
        <v>428</v>
      </c>
      <c r="K25" s="46">
        <v>180</v>
      </c>
      <c r="L25" s="39">
        <v>0</v>
      </c>
      <c r="M25" s="42">
        <f t="shared" si="0"/>
        <v>180</v>
      </c>
      <c r="N25" s="30"/>
    </row>
    <row r="26" spans="1:14" ht="17.25" customHeight="1" x14ac:dyDescent="0.35">
      <c r="A26" s="70"/>
      <c r="B26" s="37">
        <v>188</v>
      </c>
      <c r="C26" s="38" t="s">
        <v>436</v>
      </c>
      <c r="D26" s="11" t="s">
        <v>182</v>
      </c>
      <c r="E26" s="11" t="s">
        <v>44</v>
      </c>
      <c r="F26" s="11" t="s">
        <v>192</v>
      </c>
      <c r="G26" s="11" t="s">
        <v>192</v>
      </c>
      <c r="H26" s="48">
        <v>1869</v>
      </c>
      <c r="I26" s="39">
        <v>5</v>
      </c>
      <c r="J26" s="39" t="s">
        <v>428</v>
      </c>
      <c r="K26" s="46">
        <v>250</v>
      </c>
      <c r="L26" s="39">
        <v>0</v>
      </c>
      <c r="M26" s="42">
        <f t="shared" si="0"/>
        <v>250</v>
      </c>
      <c r="N26" s="30"/>
    </row>
    <row r="27" spans="1:14" ht="17.25" customHeight="1" x14ac:dyDescent="0.35">
      <c r="A27" s="70"/>
      <c r="B27" s="37">
        <v>189</v>
      </c>
      <c r="C27" s="38" t="s">
        <v>436</v>
      </c>
      <c r="D27" s="11" t="s">
        <v>182</v>
      </c>
      <c r="E27" s="11" t="s">
        <v>44</v>
      </c>
      <c r="F27" s="11" t="s">
        <v>194</v>
      </c>
      <c r="G27" s="11" t="s">
        <v>212</v>
      </c>
      <c r="H27" s="48">
        <v>2240</v>
      </c>
      <c r="I27" s="39">
        <v>5</v>
      </c>
      <c r="J27" s="39" t="s">
        <v>428</v>
      </c>
      <c r="K27" s="46">
        <v>180</v>
      </c>
      <c r="L27" s="39">
        <v>0</v>
      </c>
      <c r="M27" s="42">
        <f t="shared" si="0"/>
        <v>180</v>
      </c>
      <c r="N27" s="30"/>
    </row>
    <row r="28" spans="1:14" ht="17.25" customHeight="1" x14ac:dyDescent="0.35">
      <c r="A28" s="70"/>
      <c r="B28" s="37">
        <v>190</v>
      </c>
      <c r="C28" s="38" t="s">
        <v>436</v>
      </c>
      <c r="D28" s="11" t="s">
        <v>182</v>
      </c>
      <c r="E28" s="11" t="s">
        <v>44</v>
      </c>
      <c r="F28" s="11" t="s">
        <v>213</v>
      </c>
      <c r="G28" s="11" t="s">
        <v>213</v>
      </c>
      <c r="H28" s="48">
        <v>2224</v>
      </c>
      <c r="I28" s="39">
        <v>5</v>
      </c>
      <c r="J28" s="39" t="s">
        <v>428</v>
      </c>
      <c r="K28" s="46">
        <v>249</v>
      </c>
      <c r="L28" s="39">
        <v>0</v>
      </c>
      <c r="M28" s="42">
        <f t="shared" si="0"/>
        <v>249</v>
      </c>
      <c r="N28" s="30"/>
    </row>
    <row r="29" spans="1:14" ht="17.25" customHeight="1" x14ac:dyDescent="0.35">
      <c r="A29" s="70"/>
      <c r="B29" s="37">
        <v>191</v>
      </c>
      <c r="C29" s="38" t="s">
        <v>436</v>
      </c>
      <c r="D29" s="11" t="s">
        <v>182</v>
      </c>
      <c r="E29" s="11" t="s">
        <v>44</v>
      </c>
      <c r="F29" s="11" t="s">
        <v>214</v>
      </c>
      <c r="G29" s="11" t="s">
        <v>214</v>
      </c>
      <c r="H29" s="48">
        <v>2485</v>
      </c>
      <c r="I29" s="39">
        <v>7</v>
      </c>
      <c r="J29" s="39" t="s">
        <v>428</v>
      </c>
      <c r="K29" s="46">
        <v>180</v>
      </c>
      <c r="L29" s="39">
        <v>0</v>
      </c>
      <c r="M29" s="42">
        <f t="shared" si="0"/>
        <v>180</v>
      </c>
      <c r="N29" s="30"/>
    </row>
    <row r="30" spans="1:14" ht="17.25" customHeight="1" x14ac:dyDescent="0.35">
      <c r="A30" s="70"/>
      <c r="B30" s="37">
        <v>192</v>
      </c>
      <c r="C30" s="38" t="s">
        <v>436</v>
      </c>
      <c r="D30" s="11" t="s">
        <v>182</v>
      </c>
      <c r="E30" s="11" t="s">
        <v>44</v>
      </c>
      <c r="F30" s="11" t="s">
        <v>215</v>
      </c>
      <c r="G30" s="11" t="s">
        <v>215</v>
      </c>
      <c r="H30" s="48">
        <v>2307</v>
      </c>
      <c r="I30" s="39">
        <v>6</v>
      </c>
      <c r="J30" s="39" t="s">
        <v>428</v>
      </c>
      <c r="K30" s="46">
        <v>1000</v>
      </c>
      <c r="L30" s="39">
        <v>0</v>
      </c>
      <c r="M30" s="42">
        <f t="shared" si="0"/>
        <v>1000</v>
      </c>
      <c r="N30" s="30"/>
    </row>
    <row r="31" spans="1:14" ht="17.25" customHeight="1" x14ac:dyDescent="0.35">
      <c r="A31" s="70"/>
      <c r="B31" s="37">
        <v>193</v>
      </c>
      <c r="C31" s="38" t="s">
        <v>436</v>
      </c>
      <c r="D31" s="11" t="s">
        <v>182</v>
      </c>
      <c r="E31" s="11" t="s">
        <v>44</v>
      </c>
      <c r="F31" s="11" t="s">
        <v>183</v>
      </c>
      <c r="G31" s="11" t="s">
        <v>216</v>
      </c>
      <c r="H31" s="48">
        <v>2114</v>
      </c>
      <c r="I31" s="39">
        <v>5</v>
      </c>
      <c r="J31" s="39" t="s">
        <v>428</v>
      </c>
      <c r="K31" s="46">
        <v>2740</v>
      </c>
      <c r="L31" s="39">
        <v>0</v>
      </c>
      <c r="M31" s="42">
        <f t="shared" si="0"/>
        <v>2740</v>
      </c>
      <c r="N31" s="30"/>
    </row>
    <row r="32" spans="1:14" ht="17.25" customHeight="1" x14ac:dyDescent="0.35">
      <c r="A32" s="70"/>
      <c r="B32" s="37">
        <v>194</v>
      </c>
      <c r="C32" s="38" t="s">
        <v>436</v>
      </c>
      <c r="D32" s="11" t="s">
        <v>182</v>
      </c>
      <c r="E32" s="11" t="s">
        <v>44</v>
      </c>
      <c r="F32" s="11" t="s">
        <v>183</v>
      </c>
      <c r="G32" s="11" t="s">
        <v>217</v>
      </c>
      <c r="H32" s="48">
        <v>2100</v>
      </c>
      <c r="I32" s="39">
        <v>5</v>
      </c>
      <c r="J32" s="39" t="s">
        <v>428</v>
      </c>
      <c r="K32" s="46">
        <v>180</v>
      </c>
      <c r="L32" s="39">
        <v>0</v>
      </c>
      <c r="M32" s="42">
        <f t="shared" si="0"/>
        <v>180</v>
      </c>
      <c r="N32" s="30"/>
    </row>
    <row r="33" spans="1:14" ht="17.25" customHeight="1" x14ac:dyDescent="0.35">
      <c r="A33" s="70"/>
      <c r="B33" s="37">
        <v>195</v>
      </c>
      <c r="C33" s="38" t="s">
        <v>436</v>
      </c>
      <c r="D33" s="11" t="s">
        <v>182</v>
      </c>
      <c r="E33" s="11" t="s">
        <v>44</v>
      </c>
      <c r="F33" s="11" t="s">
        <v>218</v>
      </c>
      <c r="G33" s="11" t="s">
        <v>219</v>
      </c>
      <c r="H33" s="48">
        <v>2025</v>
      </c>
      <c r="I33" s="39">
        <v>5</v>
      </c>
      <c r="J33" s="39" t="s">
        <v>428</v>
      </c>
      <c r="K33" s="46">
        <v>490</v>
      </c>
      <c r="L33" s="39">
        <v>0</v>
      </c>
      <c r="M33" s="42">
        <f t="shared" si="0"/>
        <v>490</v>
      </c>
      <c r="N33" s="30"/>
    </row>
    <row r="34" spans="1:14" ht="17.25" customHeight="1" x14ac:dyDescent="0.35">
      <c r="A34" s="70"/>
      <c r="B34" s="37">
        <v>196</v>
      </c>
      <c r="C34" s="38" t="s">
        <v>436</v>
      </c>
      <c r="D34" s="11" t="s">
        <v>182</v>
      </c>
      <c r="E34" s="11" t="s">
        <v>44</v>
      </c>
      <c r="F34" s="11" t="s">
        <v>215</v>
      </c>
      <c r="G34" s="11" t="s">
        <v>220</v>
      </c>
      <c r="H34" s="48">
        <v>2310</v>
      </c>
      <c r="I34" s="39">
        <v>6</v>
      </c>
      <c r="J34" s="39" t="s">
        <v>428</v>
      </c>
      <c r="K34" s="46">
        <v>144</v>
      </c>
      <c r="L34" s="39">
        <v>0</v>
      </c>
      <c r="M34" s="42">
        <f t="shared" si="0"/>
        <v>144</v>
      </c>
      <c r="N34" s="30"/>
    </row>
    <row r="35" spans="1:14" ht="17.25" customHeight="1" x14ac:dyDescent="0.35">
      <c r="A35" s="70"/>
      <c r="B35" s="37">
        <v>197</v>
      </c>
      <c r="C35" s="38" t="s">
        <v>436</v>
      </c>
      <c r="D35" s="11" t="s">
        <v>182</v>
      </c>
      <c r="E35" s="11" t="s">
        <v>44</v>
      </c>
      <c r="F35" s="11" t="s">
        <v>222</v>
      </c>
      <c r="G35" s="11" t="s">
        <v>222</v>
      </c>
      <c r="H35" s="48">
        <v>2221</v>
      </c>
      <c r="I35" s="39">
        <v>6</v>
      </c>
      <c r="J35" s="39" t="s">
        <v>428</v>
      </c>
      <c r="K35" s="46">
        <v>180</v>
      </c>
      <c r="L35" s="39">
        <v>0</v>
      </c>
      <c r="M35" s="42">
        <f t="shared" si="0"/>
        <v>180</v>
      </c>
      <c r="N35" s="30"/>
    </row>
    <row r="36" spans="1:14" ht="17.25" customHeight="1" x14ac:dyDescent="0.35">
      <c r="A36" s="70"/>
      <c r="B36" s="37">
        <v>198</v>
      </c>
      <c r="C36" s="38" t="s">
        <v>436</v>
      </c>
      <c r="D36" s="11" t="s">
        <v>182</v>
      </c>
      <c r="E36" s="11" t="s">
        <v>44</v>
      </c>
      <c r="F36" s="11" t="s">
        <v>218</v>
      </c>
      <c r="G36" s="11" t="s">
        <v>225</v>
      </c>
      <c r="H36" s="48">
        <v>1978</v>
      </c>
      <c r="I36" s="39">
        <v>5</v>
      </c>
      <c r="J36" s="39" t="s">
        <v>428</v>
      </c>
      <c r="K36" s="46">
        <v>2500</v>
      </c>
      <c r="L36" s="39">
        <v>0</v>
      </c>
      <c r="M36" s="42">
        <f t="shared" si="0"/>
        <v>2500</v>
      </c>
      <c r="N36" s="30"/>
    </row>
    <row r="37" spans="1:14" ht="17.25" customHeight="1" x14ac:dyDescent="0.35">
      <c r="A37" s="70"/>
      <c r="B37" s="37">
        <v>199</v>
      </c>
      <c r="C37" s="38" t="s">
        <v>436</v>
      </c>
      <c r="D37" s="11" t="s">
        <v>182</v>
      </c>
      <c r="E37" s="11" t="s">
        <v>44</v>
      </c>
      <c r="F37" s="11" t="s">
        <v>183</v>
      </c>
      <c r="G37" s="11" t="s">
        <v>227</v>
      </c>
      <c r="H37" s="48">
        <v>2097</v>
      </c>
      <c r="I37" s="39">
        <v>5</v>
      </c>
      <c r="J37" s="39" t="s">
        <v>428</v>
      </c>
      <c r="K37" s="46">
        <v>420</v>
      </c>
      <c r="L37" s="39">
        <v>0</v>
      </c>
      <c r="M37" s="42">
        <f t="shared" si="0"/>
        <v>420</v>
      </c>
      <c r="N37" s="30"/>
    </row>
    <row r="38" spans="1:14" ht="17.25" customHeight="1" x14ac:dyDescent="0.35">
      <c r="A38" s="70"/>
      <c r="B38" s="37">
        <v>200</v>
      </c>
      <c r="C38" s="38" t="s">
        <v>436</v>
      </c>
      <c r="D38" s="11" t="s">
        <v>182</v>
      </c>
      <c r="E38" s="11" t="s">
        <v>44</v>
      </c>
      <c r="F38" s="11" t="s">
        <v>204</v>
      </c>
      <c r="G38" s="11" t="s">
        <v>228</v>
      </c>
      <c r="H38" s="48">
        <v>2491</v>
      </c>
      <c r="I38" s="39">
        <v>6</v>
      </c>
      <c r="J38" s="39" t="s">
        <v>428</v>
      </c>
      <c r="K38" s="46">
        <v>180</v>
      </c>
      <c r="L38" s="39">
        <v>0</v>
      </c>
      <c r="M38" s="42">
        <f t="shared" si="0"/>
        <v>180</v>
      </c>
      <c r="N38" s="30"/>
    </row>
    <row r="39" spans="1:14" ht="17.25" customHeight="1" x14ac:dyDescent="0.35">
      <c r="A39" s="70"/>
      <c r="B39" s="37">
        <v>201</v>
      </c>
      <c r="C39" s="38" t="s">
        <v>436</v>
      </c>
      <c r="D39" s="11" t="s">
        <v>182</v>
      </c>
      <c r="E39" s="11" t="s">
        <v>44</v>
      </c>
      <c r="F39" s="11" t="s">
        <v>233</v>
      </c>
      <c r="G39" s="11" t="s">
        <v>233</v>
      </c>
      <c r="H39" s="48">
        <v>2409</v>
      </c>
      <c r="I39" s="39">
        <v>7</v>
      </c>
      <c r="J39" s="39" t="s">
        <v>428</v>
      </c>
      <c r="K39" s="46">
        <v>180</v>
      </c>
      <c r="L39" s="39">
        <v>0</v>
      </c>
      <c r="M39" s="42">
        <f t="shared" si="0"/>
        <v>180</v>
      </c>
      <c r="N39" s="30"/>
    </row>
    <row r="40" spans="1:14" ht="17.25" customHeight="1" x14ac:dyDescent="0.35">
      <c r="A40" s="70"/>
      <c r="B40" s="37">
        <v>202</v>
      </c>
      <c r="C40" s="38" t="s">
        <v>436</v>
      </c>
      <c r="D40" s="11" t="s">
        <v>182</v>
      </c>
      <c r="E40" s="11" t="s">
        <v>44</v>
      </c>
      <c r="F40" s="11" t="s">
        <v>183</v>
      </c>
      <c r="G40" s="11" t="s">
        <v>466</v>
      </c>
      <c r="H40" s="48">
        <v>2127</v>
      </c>
      <c r="I40" s="39">
        <v>5</v>
      </c>
      <c r="J40" s="39" t="s">
        <v>428</v>
      </c>
      <c r="K40" s="46">
        <v>180</v>
      </c>
      <c r="L40" s="39">
        <v>0</v>
      </c>
      <c r="M40" s="42">
        <f t="shared" si="0"/>
        <v>180</v>
      </c>
      <c r="N40" s="30"/>
    </row>
    <row r="41" spans="1:14" ht="17.25" customHeight="1" x14ac:dyDescent="0.35">
      <c r="A41" s="70"/>
      <c r="B41" s="37">
        <v>203</v>
      </c>
      <c r="C41" s="38" t="s">
        <v>436</v>
      </c>
      <c r="D41" s="11" t="s">
        <v>182</v>
      </c>
      <c r="E41" s="11" t="s">
        <v>44</v>
      </c>
      <c r="F41" s="11" t="s">
        <v>215</v>
      </c>
      <c r="G41" s="11" t="s">
        <v>473</v>
      </c>
      <c r="H41" s="48">
        <v>2370</v>
      </c>
      <c r="I41" s="39">
        <v>6</v>
      </c>
      <c r="J41" s="39" t="s">
        <v>428</v>
      </c>
      <c r="K41" s="46">
        <v>180</v>
      </c>
      <c r="L41" s="39">
        <v>0</v>
      </c>
      <c r="M41" s="42">
        <f t="shared" si="0"/>
        <v>180</v>
      </c>
      <c r="N41" s="30"/>
    </row>
    <row r="42" spans="1:14" ht="17.25" customHeight="1" x14ac:dyDescent="0.35">
      <c r="A42" s="70"/>
      <c r="B42" s="37">
        <v>204</v>
      </c>
      <c r="C42" s="38" t="s">
        <v>436</v>
      </c>
      <c r="D42" s="11" t="s">
        <v>182</v>
      </c>
      <c r="E42" s="11" t="s">
        <v>44</v>
      </c>
      <c r="F42" s="11" t="s">
        <v>183</v>
      </c>
      <c r="G42" s="11" t="s">
        <v>561</v>
      </c>
      <c r="H42" s="48">
        <v>2194</v>
      </c>
      <c r="I42" s="39">
        <v>5</v>
      </c>
      <c r="J42" s="39" t="s">
        <v>428</v>
      </c>
      <c r="K42" s="46">
        <v>300</v>
      </c>
      <c r="L42" s="39">
        <v>0</v>
      </c>
      <c r="M42" s="42">
        <f t="shared" si="0"/>
        <v>300</v>
      </c>
      <c r="N42" s="30"/>
    </row>
    <row r="43" spans="1:14" ht="17.25" customHeight="1" x14ac:dyDescent="0.35">
      <c r="A43" s="70"/>
      <c r="B43" s="37">
        <v>205</v>
      </c>
      <c r="C43" s="38" t="s">
        <v>436</v>
      </c>
      <c r="D43" s="11" t="s">
        <v>182</v>
      </c>
      <c r="E43" s="11" t="s">
        <v>44</v>
      </c>
      <c r="F43" s="11" t="s">
        <v>605</v>
      </c>
      <c r="G43" s="11" t="s">
        <v>605</v>
      </c>
      <c r="H43" s="48">
        <v>2108</v>
      </c>
      <c r="I43" s="39">
        <v>5</v>
      </c>
      <c r="J43" s="39" t="s">
        <v>428</v>
      </c>
      <c r="K43" s="46">
        <v>180</v>
      </c>
      <c r="L43" s="39">
        <v>0</v>
      </c>
      <c r="M43" s="42">
        <f t="shared" si="0"/>
        <v>180</v>
      </c>
      <c r="N43" s="30"/>
    </row>
    <row r="44" spans="1:14" ht="17.25" customHeight="1" x14ac:dyDescent="0.35">
      <c r="A44" s="70"/>
      <c r="B44" s="37">
        <v>206</v>
      </c>
      <c r="C44" s="38" t="s">
        <v>436</v>
      </c>
      <c r="D44" s="11" t="s">
        <v>182</v>
      </c>
      <c r="E44" s="11" t="s">
        <v>44</v>
      </c>
      <c r="F44" s="11" t="s">
        <v>606</v>
      </c>
      <c r="G44" s="11" t="s">
        <v>606</v>
      </c>
      <c r="H44" s="48">
        <v>1864</v>
      </c>
      <c r="I44" s="39">
        <v>5</v>
      </c>
      <c r="J44" s="39" t="s">
        <v>428</v>
      </c>
      <c r="K44" s="46">
        <v>180</v>
      </c>
      <c r="L44" s="39">
        <v>0</v>
      </c>
      <c r="M44" s="42">
        <f t="shared" si="0"/>
        <v>180</v>
      </c>
      <c r="N44" s="30"/>
    </row>
    <row r="45" spans="1:14" ht="17.25" customHeight="1" x14ac:dyDescent="0.35">
      <c r="B45" s="27"/>
      <c r="C45" s="27"/>
      <c r="D45" s="27"/>
      <c r="E45" s="27"/>
      <c r="F45" s="27"/>
      <c r="G45" s="27"/>
      <c r="H45" s="27"/>
      <c r="I45" s="27"/>
      <c r="J45" s="27"/>
      <c r="K45" s="23">
        <f>SUM(K3:K44)</f>
        <v>91573</v>
      </c>
      <c r="L45" s="23">
        <f>SUM(L3:L44)</f>
        <v>0</v>
      </c>
      <c r="M45" s="42">
        <f t="shared" si="0"/>
        <v>91573</v>
      </c>
      <c r="N45" s="30"/>
    </row>
  </sheetData>
  <mergeCells count="2">
    <mergeCell ref="A3:A44"/>
    <mergeCell ref="A1:N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N67"/>
  <sheetViews>
    <sheetView showGridLines="0" zoomScale="90" zoomScaleNormal="90" workbookViewId="0">
      <selection activeCell="C3" sqref="C3:J66"/>
    </sheetView>
  </sheetViews>
  <sheetFormatPr defaultColWidth="9.1796875" defaultRowHeight="14" x14ac:dyDescent="0.35"/>
  <cols>
    <col min="1" max="1" width="9.1796875" style="28"/>
    <col min="2" max="2" width="7.26953125" style="28" bestFit="1" customWidth="1"/>
    <col min="3" max="3" width="18.453125" style="28" bestFit="1" customWidth="1"/>
    <col min="4" max="4" width="21" style="28" bestFit="1" customWidth="1"/>
    <col min="5" max="5" width="10.7265625" style="28" customWidth="1"/>
    <col min="6" max="6" width="25.7265625" style="28" bestFit="1" customWidth="1"/>
    <col min="7" max="7" width="28.26953125" style="28" bestFit="1" customWidth="1"/>
    <col min="8" max="8" width="20.54296875" style="28" bestFit="1" customWidth="1"/>
    <col min="9" max="9" width="14.7265625" style="28" customWidth="1"/>
    <col min="10" max="10" width="10" style="28" customWidth="1"/>
    <col min="11" max="11" width="12.54296875" style="28" customWidth="1"/>
    <col min="12" max="12" width="12.7265625" style="28" customWidth="1"/>
    <col min="13" max="13" width="14.54296875" style="28" customWidth="1"/>
    <col min="14" max="14" width="12.1796875" style="28" customWidth="1"/>
    <col min="15" max="16384" width="9.1796875" style="28"/>
  </cols>
  <sheetData>
    <row r="1" spans="1:14" ht="16.5" customHeight="1" x14ac:dyDescent="0.35">
      <c r="A1" s="67" t="str">
        <f>'4(GJ-R)'!A1:M1</f>
        <v>COMMERCIAL BID: POLYMER &amp; PTA FREIGHT RATE QUOTES FOR 1 YEAR EFFECTIVE FROM 01ST NOVEMBER 2024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ht="32.25" customHeight="1" x14ac:dyDescent="0.35">
      <c r="A2" s="43" t="s">
        <v>444</v>
      </c>
      <c r="B2" s="43" t="s">
        <v>426</v>
      </c>
      <c r="C2" s="43" t="s">
        <v>0</v>
      </c>
      <c r="D2" s="43" t="s">
        <v>1</v>
      </c>
      <c r="E2" s="43" t="s">
        <v>2</v>
      </c>
      <c r="F2" s="43" t="s">
        <v>3</v>
      </c>
      <c r="G2" s="43" t="s">
        <v>4</v>
      </c>
      <c r="H2" s="25" t="s">
        <v>5</v>
      </c>
      <c r="I2" s="25" t="s">
        <v>6</v>
      </c>
      <c r="J2" s="25" t="s">
        <v>427</v>
      </c>
      <c r="K2" s="26" t="s">
        <v>595</v>
      </c>
      <c r="L2" s="26" t="s">
        <v>596</v>
      </c>
      <c r="M2" s="26" t="s">
        <v>593</v>
      </c>
      <c r="N2" s="29" t="s">
        <v>484</v>
      </c>
    </row>
    <row r="3" spans="1:14" ht="17.25" customHeight="1" x14ac:dyDescent="0.35">
      <c r="A3" s="70">
        <v>5</v>
      </c>
      <c r="B3" s="37">
        <v>207</v>
      </c>
      <c r="C3" s="38" t="s">
        <v>434</v>
      </c>
      <c r="D3" s="11" t="s">
        <v>234</v>
      </c>
      <c r="E3" s="11" t="s">
        <v>44</v>
      </c>
      <c r="F3" s="11" t="s">
        <v>235</v>
      </c>
      <c r="G3" s="11" t="s">
        <v>235</v>
      </c>
      <c r="H3" s="48">
        <v>1725</v>
      </c>
      <c r="I3" s="39">
        <v>5</v>
      </c>
      <c r="J3" s="39" t="s">
        <v>428</v>
      </c>
      <c r="K3" s="46">
        <v>1980</v>
      </c>
      <c r="L3" s="39">
        <v>0</v>
      </c>
      <c r="M3" s="42">
        <f>K3+L3</f>
        <v>1980</v>
      </c>
      <c r="N3" s="30"/>
    </row>
    <row r="4" spans="1:14" ht="17.25" customHeight="1" x14ac:dyDescent="0.35">
      <c r="A4" s="70"/>
      <c r="B4" s="37">
        <v>208</v>
      </c>
      <c r="C4" s="38" t="s">
        <v>434</v>
      </c>
      <c r="D4" s="11" t="s">
        <v>234</v>
      </c>
      <c r="E4" s="11" t="s">
        <v>44</v>
      </c>
      <c r="F4" s="11" t="s">
        <v>74</v>
      </c>
      <c r="G4" s="11" t="s">
        <v>407</v>
      </c>
      <c r="H4" s="48">
        <v>1616</v>
      </c>
      <c r="I4" s="39">
        <v>4</v>
      </c>
      <c r="J4" s="39" t="s">
        <v>428</v>
      </c>
      <c r="K4" s="46">
        <v>392</v>
      </c>
      <c r="L4" s="39">
        <v>0</v>
      </c>
      <c r="M4" s="42">
        <f t="shared" ref="M4:M67" si="0">K4+L4</f>
        <v>392</v>
      </c>
      <c r="N4" s="30"/>
    </row>
    <row r="5" spans="1:14" ht="17.25" customHeight="1" x14ac:dyDescent="0.35">
      <c r="A5" s="70"/>
      <c r="B5" s="37">
        <v>209</v>
      </c>
      <c r="C5" s="38" t="s">
        <v>434</v>
      </c>
      <c r="D5" s="11" t="s">
        <v>234</v>
      </c>
      <c r="E5" s="11" t="s">
        <v>44</v>
      </c>
      <c r="F5" s="11" t="s">
        <v>237</v>
      </c>
      <c r="G5" s="11" t="s">
        <v>238</v>
      </c>
      <c r="H5" s="48">
        <v>1797</v>
      </c>
      <c r="I5" s="39">
        <v>5</v>
      </c>
      <c r="J5" s="39" t="s">
        <v>428</v>
      </c>
      <c r="K5" s="46">
        <v>1500</v>
      </c>
      <c r="L5" s="39">
        <v>0</v>
      </c>
      <c r="M5" s="42">
        <f t="shared" si="0"/>
        <v>1500</v>
      </c>
      <c r="N5" s="30"/>
    </row>
    <row r="6" spans="1:14" ht="17.25" customHeight="1" x14ac:dyDescent="0.35">
      <c r="A6" s="70"/>
      <c r="B6" s="37">
        <v>210</v>
      </c>
      <c r="C6" s="38" t="s">
        <v>434</v>
      </c>
      <c r="D6" s="11" t="s">
        <v>234</v>
      </c>
      <c r="E6" s="11" t="s">
        <v>44</v>
      </c>
      <c r="F6" s="11" t="s">
        <v>239</v>
      </c>
      <c r="G6" s="11" t="s">
        <v>240</v>
      </c>
      <c r="H6" s="48">
        <v>1922</v>
      </c>
      <c r="I6" s="39">
        <v>5</v>
      </c>
      <c r="J6" s="39" t="s">
        <v>428</v>
      </c>
      <c r="K6" s="46">
        <v>7540</v>
      </c>
      <c r="L6" s="39">
        <v>0</v>
      </c>
      <c r="M6" s="42">
        <f t="shared" si="0"/>
        <v>7540</v>
      </c>
      <c r="N6" s="30"/>
    </row>
    <row r="7" spans="1:14" ht="17.25" customHeight="1" x14ac:dyDescent="0.35">
      <c r="A7" s="70"/>
      <c r="B7" s="37">
        <v>211</v>
      </c>
      <c r="C7" s="38" t="s">
        <v>434</v>
      </c>
      <c r="D7" s="11" t="s">
        <v>234</v>
      </c>
      <c r="E7" s="11" t="s">
        <v>44</v>
      </c>
      <c r="F7" s="11" t="s">
        <v>242</v>
      </c>
      <c r="G7" s="11" t="s">
        <v>242</v>
      </c>
      <c r="H7" s="48">
        <v>1639</v>
      </c>
      <c r="I7" s="39">
        <v>5</v>
      </c>
      <c r="J7" s="39" t="s">
        <v>428</v>
      </c>
      <c r="K7" s="46">
        <v>4000</v>
      </c>
      <c r="L7" s="39">
        <v>0</v>
      </c>
      <c r="M7" s="42">
        <f t="shared" si="0"/>
        <v>4000</v>
      </c>
      <c r="N7" s="30"/>
    </row>
    <row r="8" spans="1:14" ht="17.25" customHeight="1" x14ac:dyDescent="0.35">
      <c r="A8" s="70"/>
      <c r="B8" s="37">
        <v>212</v>
      </c>
      <c r="C8" s="38" t="s">
        <v>434</v>
      </c>
      <c r="D8" s="11" t="s">
        <v>234</v>
      </c>
      <c r="E8" s="11" t="s">
        <v>44</v>
      </c>
      <c r="F8" s="11" t="s">
        <v>243</v>
      </c>
      <c r="G8" s="11" t="s">
        <v>244</v>
      </c>
      <c r="H8" s="48">
        <v>1840</v>
      </c>
      <c r="I8" s="39">
        <v>5</v>
      </c>
      <c r="J8" s="39" t="s">
        <v>428</v>
      </c>
      <c r="K8" s="46">
        <v>5000</v>
      </c>
      <c r="L8" s="39">
        <v>0</v>
      </c>
      <c r="M8" s="42">
        <f t="shared" si="0"/>
        <v>5000</v>
      </c>
      <c r="N8" s="30"/>
    </row>
    <row r="9" spans="1:14" ht="17.25" customHeight="1" x14ac:dyDescent="0.35">
      <c r="A9" s="70"/>
      <c r="B9" s="37">
        <v>213</v>
      </c>
      <c r="C9" s="38" t="s">
        <v>434</v>
      </c>
      <c r="D9" s="11" t="s">
        <v>234</v>
      </c>
      <c r="E9" s="11" t="s">
        <v>44</v>
      </c>
      <c r="F9" s="11" t="s">
        <v>241</v>
      </c>
      <c r="G9" s="11" t="s">
        <v>241</v>
      </c>
      <c r="H9" s="48">
        <v>1549</v>
      </c>
      <c r="I9" s="39">
        <v>4</v>
      </c>
      <c r="J9" s="39" t="s">
        <v>428</v>
      </c>
      <c r="K9" s="46">
        <v>4900</v>
      </c>
      <c r="L9" s="39">
        <v>0</v>
      </c>
      <c r="M9" s="42">
        <f t="shared" si="0"/>
        <v>4900</v>
      </c>
      <c r="N9" s="30"/>
    </row>
    <row r="10" spans="1:14" ht="17.25" customHeight="1" x14ac:dyDescent="0.35">
      <c r="A10" s="70"/>
      <c r="B10" s="37">
        <v>214</v>
      </c>
      <c r="C10" s="38" t="s">
        <v>434</v>
      </c>
      <c r="D10" s="11" t="s">
        <v>234</v>
      </c>
      <c r="E10" s="11" t="s">
        <v>44</v>
      </c>
      <c r="F10" s="11" t="s">
        <v>245</v>
      </c>
      <c r="G10" s="11" t="s">
        <v>246</v>
      </c>
      <c r="H10" s="48">
        <v>2001</v>
      </c>
      <c r="I10" s="39">
        <v>6</v>
      </c>
      <c r="J10" s="39" t="s">
        <v>428</v>
      </c>
      <c r="K10" s="46">
        <v>1500</v>
      </c>
      <c r="L10" s="39">
        <v>0</v>
      </c>
      <c r="M10" s="42">
        <f t="shared" si="0"/>
        <v>1500</v>
      </c>
      <c r="N10" s="30"/>
    </row>
    <row r="11" spans="1:14" ht="17.25" customHeight="1" x14ac:dyDescent="0.35">
      <c r="A11" s="70"/>
      <c r="B11" s="37">
        <v>215</v>
      </c>
      <c r="C11" s="38" t="s">
        <v>434</v>
      </c>
      <c r="D11" s="11" t="s">
        <v>234</v>
      </c>
      <c r="E11" s="11" t="s">
        <v>44</v>
      </c>
      <c r="F11" s="11" t="s">
        <v>239</v>
      </c>
      <c r="G11" s="11" t="s">
        <v>247</v>
      </c>
      <c r="H11" s="48">
        <v>1932</v>
      </c>
      <c r="I11" s="39">
        <v>5</v>
      </c>
      <c r="J11" s="39" t="s">
        <v>428</v>
      </c>
      <c r="K11" s="46">
        <v>500</v>
      </c>
      <c r="L11" s="39">
        <v>0</v>
      </c>
      <c r="M11" s="42">
        <f t="shared" si="0"/>
        <v>500</v>
      </c>
      <c r="N11" s="30"/>
    </row>
    <row r="12" spans="1:14" ht="17.25" customHeight="1" x14ac:dyDescent="0.35">
      <c r="A12" s="70"/>
      <c r="B12" s="37">
        <v>216</v>
      </c>
      <c r="C12" s="38" t="s">
        <v>434</v>
      </c>
      <c r="D12" s="11" t="s">
        <v>234</v>
      </c>
      <c r="E12" s="11" t="s">
        <v>44</v>
      </c>
      <c r="F12" s="11" t="s">
        <v>103</v>
      </c>
      <c r="G12" s="11" t="s">
        <v>248</v>
      </c>
      <c r="H12" s="48">
        <v>1916</v>
      </c>
      <c r="I12" s="39">
        <v>5</v>
      </c>
      <c r="J12" s="39" t="s">
        <v>428</v>
      </c>
      <c r="K12" s="46">
        <v>228</v>
      </c>
      <c r="L12" s="39">
        <v>0</v>
      </c>
      <c r="M12" s="42">
        <f t="shared" si="0"/>
        <v>228</v>
      </c>
      <c r="N12" s="30"/>
    </row>
    <row r="13" spans="1:14" ht="17.25" customHeight="1" x14ac:dyDescent="0.35">
      <c r="A13" s="70"/>
      <c r="B13" s="37">
        <v>217</v>
      </c>
      <c r="C13" s="38" t="s">
        <v>434</v>
      </c>
      <c r="D13" s="11" t="s">
        <v>234</v>
      </c>
      <c r="E13" s="11" t="s">
        <v>44</v>
      </c>
      <c r="F13" s="11" t="s">
        <v>245</v>
      </c>
      <c r="G13" s="11" t="s">
        <v>245</v>
      </c>
      <c r="H13" s="48">
        <v>2071</v>
      </c>
      <c r="I13" s="39">
        <v>6</v>
      </c>
      <c r="J13" s="39" t="s">
        <v>428</v>
      </c>
      <c r="K13" s="46">
        <v>1000</v>
      </c>
      <c r="L13" s="39">
        <v>0</v>
      </c>
      <c r="M13" s="42">
        <f t="shared" si="0"/>
        <v>1000</v>
      </c>
      <c r="N13" s="30"/>
    </row>
    <row r="14" spans="1:14" ht="17.25" customHeight="1" x14ac:dyDescent="0.35">
      <c r="A14" s="70"/>
      <c r="B14" s="37">
        <v>218</v>
      </c>
      <c r="C14" s="38" t="s">
        <v>434</v>
      </c>
      <c r="D14" s="11" t="s">
        <v>234</v>
      </c>
      <c r="E14" s="11" t="s">
        <v>44</v>
      </c>
      <c r="F14" s="11" t="s">
        <v>249</v>
      </c>
      <c r="G14" s="11" t="s">
        <v>249</v>
      </c>
      <c r="H14" s="48">
        <v>1668</v>
      </c>
      <c r="I14" s="39">
        <v>4</v>
      </c>
      <c r="J14" s="39" t="s">
        <v>428</v>
      </c>
      <c r="K14" s="46">
        <v>4000</v>
      </c>
      <c r="L14" s="39">
        <v>0</v>
      </c>
      <c r="M14" s="42">
        <f t="shared" si="0"/>
        <v>4000</v>
      </c>
      <c r="N14" s="30"/>
    </row>
    <row r="15" spans="1:14" ht="17.25" customHeight="1" x14ac:dyDescent="0.35">
      <c r="A15" s="70"/>
      <c r="B15" s="37">
        <v>219</v>
      </c>
      <c r="C15" s="38" t="s">
        <v>434</v>
      </c>
      <c r="D15" s="11" t="s">
        <v>234</v>
      </c>
      <c r="E15" s="11" t="s">
        <v>44</v>
      </c>
      <c r="F15" s="11" t="s">
        <v>236</v>
      </c>
      <c r="G15" s="11" t="s">
        <v>250</v>
      </c>
      <c r="H15" s="48">
        <v>1904</v>
      </c>
      <c r="I15" s="39">
        <v>5</v>
      </c>
      <c r="J15" s="39" t="s">
        <v>428</v>
      </c>
      <c r="K15" s="46">
        <v>600</v>
      </c>
      <c r="L15" s="39">
        <v>0</v>
      </c>
      <c r="M15" s="42">
        <f t="shared" si="0"/>
        <v>600</v>
      </c>
      <c r="N15" s="30"/>
    </row>
    <row r="16" spans="1:14" ht="17.25" customHeight="1" x14ac:dyDescent="0.35">
      <c r="A16" s="70"/>
      <c r="B16" s="37">
        <v>220</v>
      </c>
      <c r="C16" s="38" t="s">
        <v>434</v>
      </c>
      <c r="D16" s="11" t="s">
        <v>234</v>
      </c>
      <c r="E16" s="11" t="s">
        <v>44</v>
      </c>
      <c r="F16" s="11" t="s">
        <v>103</v>
      </c>
      <c r="G16" s="11" t="s">
        <v>251</v>
      </c>
      <c r="H16" s="48">
        <v>2052</v>
      </c>
      <c r="I16" s="39">
        <v>5</v>
      </c>
      <c r="J16" s="39" t="s">
        <v>428</v>
      </c>
      <c r="K16" s="46">
        <v>100</v>
      </c>
      <c r="L16" s="39">
        <v>0</v>
      </c>
      <c r="M16" s="42">
        <f t="shared" si="0"/>
        <v>100</v>
      </c>
      <c r="N16" s="30"/>
    </row>
    <row r="17" spans="1:14" ht="17.25" customHeight="1" x14ac:dyDescent="0.35">
      <c r="A17" s="70"/>
      <c r="B17" s="37">
        <v>221</v>
      </c>
      <c r="C17" s="38" t="s">
        <v>434</v>
      </c>
      <c r="D17" s="11" t="s">
        <v>234</v>
      </c>
      <c r="E17" s="11" t="s">
        <v>44</v>
      </c>
      <c r="F17" s="11" t="s">
        <v>252</v>
      </c>
      <c r="G17" s="11" t="s">
        <v>253</v>
      </c>
      <c r="H17" s="48">
        <v>1980</v>
      </c>
      <c r="I17" s="39">
        <v>5</v>
      </c>
      <c r="J17" s="39" t="s">
        <v>428</v>
      </c>
      <c r="K17" s="46">
        <v>400</v>
      </c>
      <c r="L17" s="39">
        <v>0</v>
      </c>
      <c r="M17" s="42">
        <f t="shared" si="0"/>
        <v>400</v>
      </c>
      <c r="N17" s="30"/>
    </row>
    <row r="18" spans="1:14" ht="17.25" customHeight="1" x14ac:dyDescent="0.35">
      <c r="A18" s="70"/>
      <c r="B18" s="37">
        <v>222</v>
      </c>
      <c r="C18" s="38" t="s">
        <v>434</v>
      </c>
      <c r="D18" s="11" t="s">
        <v>234</v>
      </c>
      <c r="E18" s="11" t="s">
        <v>44</v>
      </c>
      <c r="F18" s="11" t="s">
        <v>239</v>
      </c>
      <c r="G18" s="11" t="s">
        <v>254</v>
      </c>
      <c r="H18" s="48">
        <v>1933</v>
      </c>
      <c r="I18" s="39">
        <v>5</v>
      </c>
      <c r="J18" s="39" t="s">
        <v>428</v>
      </c>
      <c r="K18" s="46">
        <v>200</v>
      </c>
      <c r="L18" s="39">
        <v>0</v>
      </c>
      <c r="M18" s="42">
        <f t="shared" si="0"/>
        <v>200</v>
      </c>
      <c r="N18" s="30"/>
    </row>
    <row r="19" spans="1:14" ht="17.25" customHeight="1" x14ac:dyDescent="0.35">
      <c r="A19" s="70"/>
      <c r="B19" s="37">
        <v>223</v>
      </c>
      <c r="C19" s="38" t="s">
        <v>434</v>
      </c>
      <c r="D19" s="11" t="s">
        <v>234</v>
      </c>
      <c r="E19" s="11" t="s">
        <v>44</v>
      </c>
      <c r="F19" s="11" t="s">
        <v>103</v>
      </c>
      <c r="G19" s="11" t="s">
        <v>255</v>
      </c>
      <c r="H19" s="48">
        <v>2012</v>
      </c>
      <c r="I19" s="39">
        <v>5</v>
      </c>
      <c r="J19" s="39" t="s">
        <v>428</v>
      </c>
      <c r="K19" s="46">
        <v>600</v>
      </c>
      <c r="L19" s="39">
        <v>0</v>
      </c>
      <c r="M19" s="42">
        <f t="shared" si="0"/>
        <v>600</v>
      </c>
      <c r="N19" s="30"/>
    </row>
    <row r="20" spans="1:14" ht="17.25" customHeight="1" x14ac:dyDescent="0.35">
      <c r="A20" s="70"/>
      <c r="B20" s="37">
        <v>224</v>
      </c>
      <c r="C20" s="38" t="s">
        <v>434</v>
      </c>
      <c r="D20" s="11" t="s">
        <v>234</v>
      </c>
      <c r="E20" s="11" t="s">
        <v>44</v>
      </c>
      <c r="F20" s="11" t="s">
        <v>256</v>
      </c>
      <c r="G20" s="11" t="s">
        <v>256</v>
      </c>
      <c r="H20" s="48">
        <v>1768</v>
      </c>
      <c r="I20" s="39">
        <v>5</v>
      </c>
      <c r="J20" s="39" t="s">
        <v>428</v>
      </c>
      <c r="K20" s="46">
        <v>100</v>
      </c>
      <c r="L20" s="39">
        <v>0</v>
      </c>
      <c r="M20" s="42">
        <f t="shared" si="0"/>
        <v>100</v>
      </c>
      <c r="N20" s="30"/>
    </row>
    <row r="21" spans="1:14" ht="17.25" customHeight="1" x14ac:dyDescent="0.35">
      <c r="A21" s="70"/>
      <c r="B21" s="37">
        <v>225</v>
      </c>
      <c r="C21" s="38" t="s">
        <v>434</v>
      </c>
      <c r="D21" s="11" t="s">
        <v>234</v>
      </c>
      <c r="E21" s="11" t="s">
        <v>44</v>
      </c>
      <c r="F21" s="11" t="s">
        <v>74</v>
      </c>
      <c r="G21" s="11" t="s">
        <v>257</v>
      </c>
      <c r="H21" s="48">
        <v>1660</v>
      </c>
      <c r="I21" s="39">
        <v>5</v>
      </c>
      <c r="J21" s="39" t="s">
        <v>428</v>
      </c>
      <c r="K21" s="46">
        <v>100</v>
      </c>
      <c r="L21" s="39">
        <v>0</v>
      </c>
      <c r="M21" s="42">
        <f t="shared" si="0"/>
        <v>100</v>
      </c>
      <c r="N21" s="30"/>
    </row>
    <row r="22" spans="1:14" ht="17.25" customHeight="1" x14ac:dyDescent="0.35">
      <c r="A22" s="70"/>
      <c r="B22" s="37">
        <v>226</v>
      </c>
      <c r="C22" s="38" t="s">
        <v>434</v>
      </c>
      <c r="D22" s="11" t="s">
        <v>234</v>
      </c>
      <c r="E22" s="11" t="s">
        <v>44</v>
      </c>
      <c r="F22" s="11" t="s">
        <v>239</v>
      </c>
      <c r="G22" s="11" t="s">
        <v>258</v>
      </c>
      <c r="H22" s="48">
        <v>1987</v>
      </c>
      <c r="I22" s="39">
        <v>5</v>
      </c>
      <c r="J22" s="39" t="s">
        <v>428</v>
      </c>
      <c r="K22" s="46">
        <v>3000</v>
      </c>
      <c r="L22" s="39">
        <v>0</v>
      </c>
      <c r="M22" s="42">
        <f t="shared" si="0"/>
        <v>3000</v>
      </c>
      <c r="N22" s="30"/>
    </row>
    <row r="23" spans="1:14" ht="17.25" customHeight="1" x14ac:dyDescent="0.35">
      <c r="A23" s="70"/>
      <c r="B23" s="37">
        <v>227</v>
      </c>
      <c r="C23" s="38" t="s">
        <v>434</v>
      </c>
      <c r="D23" s="11" t="s">
        <v>234</v>
      </c>
      <c r="E23" s="11" t="s">
        <v>44</v>
      </c>
      <c r="F23" s="11" t="s">
        <v>103</v>
      </c>
      <c r="G23" s="11" t="s">
        <v>259</v>
      </c>
      <c r="H23" s="48">
        <v>1954</v>
      </c>
      <c r="I23" s="39">
        <v>5</v>
      </c>
      <c r="J23" s="39" t="s">
        <v>428</v>
      </c>
      <c r="K23" s="46">
        <v>100</v>
      </c>
      <c r="L23" s="39">
        <v>0</v>
      </c>
      <c r="M23" s="42">
        <f t="shared" si="0"/>
        <v>100</v>
      </c>
      <c r="N23" s="30"/>
    </row>
    <row r="24" spans="1:14" ht="17.25" customHeight="1" x14ac:dyDescent="0.35">
      <c r="A24" s="70"/>
      <c r="B24" s="37">
        <v>228</v>
      </c>
      <c r="C24" s="38" t="s">
        <v>434</v>
      </c>
      <c r="D24" s="11" t="s">
        <v>234</v>
      </c>
      <c r="E24" s="11" t="s">
        <v>44</v>
      </c>
      <c r="F24" s="11" t="s">
        <v>260</v>
      </c>
      <c r="G24" s="11" t="s">
        <v>260</v>
      </c>
      <c r="H24" s="48">
        <v>1595</v>
      </c>
      <c r="I24" s="39">
        <v>4</v>
      </c>
      <c r="J24" s="39" t="s">
        <v>428</v>
      </c>
      <c r="K24" s="46">
        <v>300</v>
      </c>
      <c r="L24" s="39">
        <v>0</v>
      </c>
      <c r="M24" s="42">
        <f t="shared" si="0"/>
        <v>300</v>
      </c>
      <c r="N24" s="30"/>
    </row>
    <row r="25" spans="1:14" ht="17.25" customHeight="1" x14ac:dyDescent="0.35">
      <c r="A25" s="70"/>
      <c r="B25" s="37">
        <v>229</v>
      </c>
      <c r="C25" s="38" t="s">
        <v>434</v>
      </c>
      <c r="D25" s="11" t="s">
        <v>234</v>
      </c>
      <c r="E25" s="11" t="s">
        <v>44</v>
      </c>
      <c r="F25" s="11" t="s">
        <v>236</v>
      </c>
      <c r="G25" s="11" t="s">
        <v>236</v>
      </c>
      <c r="H25" s="48">
        <v>1842</v>
      </c>
      <c r="I25" s="39">
        <v>5</v>
      </c>
      <c r="J25" s="39" t="s">
        <v>428</v>
      </c>
      <c r="K25" s="46">
        <v>23940</v>
      </c>
      <c r="L25" s="39">
        <v>0</v>
      </c>
      <c r="M25" s="42">
        <f t="shared" si="0"/>
        <v>23940</v>
      </c>
      <c r="N25" s="30"/>
    </row>
    <row r="26" spans="1:14" ht="17.25" customHeight="1" x14ac:dyDescent="0.35">
      <c r="A26" s="70"/>
      <c r="B26" s="37">
        <v>230</v>
      </c>
      <c r="C26" s="38" t="s">
        <v>434</v>
      </c>
      <c r="D26" s="11" t="s">
        <v>234</v>
      </c>
      <c r="E26" s="11" t="s">
        <v>44</v>
      </c>
      <c r="F26" s="11" t="s">
        <v>261</v>
      </c>
      <c r="G26" s="11" t="s">
        <v>261</v>
      </c>
      <c r="H26" s="48">
        <v>2021</v>
      </c>
      <c r="I26" s="39">
        <v>6</v>
      </c>
      <c r="J26" s="39" t="s">
        <v>428</v>
      </c>
      <c r="K26" s="46">
        <v>600</v>
      </c>
      <c r="L26" s="39">
        <v>0</v>
      </c>
      <c r="M26" s="42">
        <f t="shared" si="0"/>
        <v>600</v>
      </c>
      <c r="N26" s="30"/>
    </row>
    <row r="27" spans="1:14" ht="17.25" customHeight="1" x14ac:dyDescent="0.35">
      <c r="A27" s="70"/>
      <c r="B27" s="37">
        <v>231</v>
      </c>
      <c r="C27" s="38" t="s">
        <v>434</v>
      </c>
      <c r="D27" s="11" t="s">
        <v>234</v>
      </c>
      <c r="E27" s="11" t="s">
        <v>44</v>
      </c>
      <c r="F27" s="11" t="s">
        <v>262</v>
      </c>
      <c r="G27" s="11" t="s">
        <v>262</v>
      </c>
      <c r="H27" s="48">
        <v>1952</v>
      </c>
      <c r="I27" s="39">
        <v>5</v>
      </c>
      <c r="J27" s="39" t="s">
        <v>428</v>
      </c>
      <c r="K27" s="46">
        <v>1000</v>
      </c>
      <c r="L27" s="39">
        <v>0</v>
      </c>
      <c r="M27" s="42">
        <f t="shared" si="0"/>
        <v>1000</v>
      </c>
      <c r="N27" s="30"/>
    </row>
    <row r="28" spans="1:14" ht="17.25" customHeight="1" x14ac:dyDescent="0.35">
      <c r="A28" s="70"/>
      <c r="B28" s="37">
        <v>232</v>
      </c>
      <c r="C28" s="38" t="s">
        <v>434</v>
      </c>
      <c r="D28" s="11" t="s">
        <v>234</v>
      </c>
      <c r="E28" s="11" t="s">
        <v>44</v>
      </c>
      <c r="F28" s="11" t="s">
        <v>243</v>
      </c>
      <c r="G28" s="11" t="s">
        <v>263</v>
      </c>
      <c r="H28" s="48">
        <v>1819</v>
      </c>
      <c r="I28" s="39">
        <v>5</v>
      </c>
      <c r="J28" s="39" t="s">
        <v>428</v>
      </c>
      <c r="K28" s="46">
        <v>2500</v>
      </c>
      <c r="L28" s="39">
        <v>0</v>
      </c>
      <c r="M28" s="42">
        <f t="shared" si="0"/>
        <v>2500</v>
      </c>
      <c r="N28" s="30"/>
    </row>
    <row r="29" spans="1:14" ht="17.25" customHeight="1" x14ac:dyDescent="0.35">
      <c r="A29" s="70"/>
      <c r="B29" s="37">
        <v>233</v>
      </c>
      <c r="C29" s="38" t="s">
        <v>434</v>
      </c>
      <c r="D29" s="11" t="s">
        <v>234</v>
      </c>
      <c r="E29" s="11" t="s">
        <v>44</v>
      </c>
      <c r="F29" s="11" t="s">
        <v>237</v>
      </c>
      <c r="G29" s="11" t="s">
        <v>237</v>
      </c>
      <c r="H29" s="48">
        <v>1824</v>
      </c>
      <c r="I29" s="39">
        <v>5</v>
      </c>
      <c r="J29" s="39" t="s">
        <v>428</v>
      </c>
      <c r="K29" s="46">
        <v>200</v>
      </c>
      <c r="L29" s="39">
        <v>0</v>
      </c>
      <c r="M29" s="42">
        <f t="shared" si="0"/>
        <v>200</v>
      </c>
      <c r="N29" s="30"/>
    </row>
    <row r="30" spans="1:14" ht="17.25" customHeight="1" x14ac:dyDescent="0.35">
      <c r="A30" s="70"/>
      <c r="B30" s="37">
        <v>234</v>
      </c>
      <c r="C30" s="38" t="s">
        <v>434</v>
      </c>
      <c r="D30" s="11" t="s">
        <v>234</v>
      </c>
      <c r="E30" s="11" t="s">
        <v>44</v>
      </c>
      <c r="F30" s="11" t="s">
        <v>239</v>
      </c>
      <c r="G30" s="11" t="s">
        <v>239</v>
      </c>
      <c r="H30" s="48">
        <v>1937</v>
      </c>
      <c r="I30" s="39">
        <v>5</v>
      </c>
      <c r="J30" s="39" t="s">
        <v>428</v>
      </c>
      <c r="K30" s="46">
        <v>5000</v>
      </c>
      <c r="L30" s="39">
        <v>0</v>
      </c>
      <c r="M30" s="42">
        <f t="shared" si="0"/>
        <v>5000</v>
      </c>
      <c r="N30" s="30"/>
    </row>
    <row r="31" spans="1:14" ht="17.25" customHeight="1" x14ac:dyDescent="0.35">
      <c r="A31" s="70"/>
      <c r="B31" s="37">
        <v>235</v>
      </c>
      <c r="C31" s="38" t="s">
        <v>434</v>
      </c>
      <c r="D31" s="11" t="s">
        <v>234</v>
      </c>
      <c r="E31" s="11" t="s">
        <v>44</v>
      </c>
      <c r="F31" s="11" t="s">
        <v>239</v>
      </c>
      <c r="G31" s="11" t="s">
        <v>264</v>
      </c>
      <c r="H31" s="48">
        <v>1938</v>
      </c>
      <c r="I31" s="39">
        <v>5</v>
      </c>
      <c r="J31" s="39" t="s">
        <v>428</v>
      </c>
      <c r="K31" s="46">
        <v>100</v>
      </c>
      <c r="L31" s="39">
        <v>0</v>
      </c>
      <c r="M31" s="42">
        <f t="shared" si="0"/>
        <v>100</v>
      </c>
      <c r="N31" s="30"/>
    </row>
    <row r="32" spans="1:14" ht="17.25" customHeight="1" x14ac:dyDescent="0.35">
      <c r="A32" s="70"/>
      <c r="B32" s="37">
        <v>236</v>
      </c>
      <c r="C32" s="38" t="s">
        <v>434</v>
      </c>
      <c r="D32" s="11" t="s">
        <v>234</v>
      </c>
      <c r="E32" s="11" t="s">
        <v>44</v>
      </c>
      <c r="F32" s="11" t="s">
        <v>239</v>
      </c>
      <c r="G32" s="11" t="s">
        <v>265</v>
      </c>
      <c r="H32" s="48">
        <v>1945</v>
      </c>
      <c r="I32" s="39">
        <v>5</v>
      </c>
      <c r="J32" s="39" t="s">
        <v>428</v>
      </c>
      <c r="K32" s="46">
        <v>700</v>
      </c>
      <c r="L32" s="39">
        <v>0</v>
      </c>
      <c r="M32" s="42">
        <f t="shared" si="0"/>
        <v>700</v>
      </c>
      <c r="N32" s="30"/>
    </row>
    <row r="33" spans="1:14" ht="17.25" customHeight="1" x14ac:dyDescent="0.35">
      <c r="A33" s="70"/>
      <c r="B33" s="37">
        <v>237</v>
      </c>
      <c r="C33" s="38" t="s">
        <v>434</v>
      </c>
      <c r="D33" s="11" t="s">
        <v>234</v>
      </c>
      <c r="E33" s="11" t="s">
        <v>44</v>
      </c>
      <c r="F33" s="11" t="s">
        <v>262</v>
      </c>
      <c r="G33" s="11" t="s">
        <v>266</v>
      </c>
      <c r="H33" s="48">
        <v>1930</v>
      </c>
      <c r="I33" s="39">
        <v>5</v>
      </c>
      <c r="J33" s="39" t="s">
        <v>428</v>
      </c>
      <c r="K33" s="46">
        <v>900</v>
      </c>
      <c r="L33" s="39">
        <v>0</v>
      </c>
      <c r="M33" s="42">
        <f t="shared" si="0"/>
        <v>900</v>
      </c>
      <c r="N33" s="30"/>
    </row>
    <row r="34" spans="1:14" ht="17.25" customHeight="1" x14ac:dyDescent="0.35">
      <c r="A34" s="70"/>
      <c r="B34" s="37">
        <v>238</v>
      </c>
      <c r="C34" s="38" t="s">
        <v>434</v>
      </c>
      <c r="D34" s="11" t="s">
        <v>267</v>
      </c>
      <c r="E34" s="11" t="s">
        <v>44</v>
      </c>
      <c r="F34" s="11" t="s">
        <v>268</v>
      </c>
      <c r="G34" s="11" t="s">
        <v>269</v>
      </c>
      <c r="H34" s="48">
        <v>1691</v>
      </c>
      <c r="I34" s="39">
        <v>5</v>
      </c>
      <c r="J34" s="39" t="s">
        <v>428</v>
      </c>
      <c r="K34" s="46">
        <v>100</v>
      </c>
      <c r="L34" s="39">
        <v>0</v>
      </c>
      <c r="M34" s="42">
        <f t="shared" si="0"/>
        <v>100</v>
      </c>
      <c r="N34" s="30"/>
    </row>
    <row r="35" spans="1:14" ht="17.25" customHeight="1" x14ac:dyDescent="0.35">
      <c r="A35" s="70"/>
      <c r="B35" s="37">
        <v>239</v>
      </c>
      <c r="C35" s="38" t="s">
        <v>434</v>
      </c>
      <c r="D35" s="11" t="s">
        <v>267</v>
      </c>
      <c r="E35" s="11" t="s">
        <v>44</v>
      </c>
      <c r="F35" s="11" t="s">
        <v>270</v>
      </c>
      <c r="G35" s="11" t="s">
        <v>270</v>
      </c>
      <c r="H35" s="48">
        <v>1200</v>
      </c>
      <c r="I35" s="39">
        <v>4</v>
      </c>
      <c r="J35" s="39" t="s">
        <v>428</v>
      </c>
      <c r="K35" s="46">
        <v>100</v>
      </c>
      <c r="L35" s="39">
        <v>0</v>
      </c>
      <c r="M35" s="42">
        <f t="shared" si="0"/>
        <v>100</v>
      </c>
      <c r="N35" s="30"/>
    </row>
    <row r="36" spans="1:14" ht="17.25" customHeight="1" x14ac:dyDescent="0.35">
      <c r="A36" s="70"/>
      <c r="B36" s="37">
        <v>240</v>
      </c>
      <c r="C36" s="38" t="s">
        <v>434</v>
      </c>
      <c r="D36" s="11" t="s">
        <v>267</v>
      </c>
      <c r="E36" s="11" t="s">
        <v>44</v>
      </c>
      <c r="F36" s="11" t="s">
        <v>271</v>
      </c>
      <c r="G36" s="11" t="s">
        <v>271</v>
      </c>
      <c r="H36" s="48">
        <v>1615</v>
      </c>
      <c r="I36" s="39">
        <v>5</v>
      </c>
      <c r="J36" s="39" t="s">
        <v>428</v>
      </c>
      <c r="K36" s="46">
        <v>716</v>
      </c>
      <c r="L36" s="39">
        <v>0</v>
      </c>
      <c r="M36" s="42">
        <f t="shared" si="0"/>
        <v>716</v>
      </c>
      <c r="N36" s="30"/>
    </row>
    <row r="37" spans="1:14" ht="17.25" customHeight="1" x14ac:dyDescent="0.35">
      <c r="A37" s="70"/>
      <c r="B37" s="37">
        <v>241</v>
      </c>
      <c r="C37" s="38" t="s">
        <v>434</v>
      </c>
      <c r="D37" s="11" t="s">
        <v>267</v>
      </c>
      <c r="E37" s="11" t="s">
        <v>44</v>
      </c>
      <c r="F37" s="11" t="s">
        <v>273</v>
      </c>
      <c r="G37" s="11" t="s">
        <v>273</v>
      </c>
      <c r="H37" s="48">
        <v>1315</v>
      </c>
      <c r="I37" s="39">
        <v>4</v>
      </c>
      <c r="J37" s="39" t="s">
        <v>428</v>
      </c>
      <c r="K37" s="46">
        <v>180</v>
      </c>
      <c r="L37" s="39">
        <v>0</v>
      </c>
      <c r="M37" s="42">
        <f t="shared" si="0"/>
        <v>180</v>
      </c>
      <c r="N37" s="30"/>
    </row>
    <row r="38" spans="1:14" ht="17.25" customHeight="1" x14ac:dyDescent="0.35">
      <c r="A38" s="70"/>
      <c r="B38" s="37">
        <v>242</v>
      </c>
      <c r="C38" s="38" t="s">
        <v>434</v>
      </c>
      <c r="D38" s="11" t="s">
        <v>267</v>
      </c>
      <c r="E38" s="11" t="s">
        <v>44</v>
      </c>
      <c r="F38" s="11" t="s">
        <v>275</v>
      </c>
      <c r="G38" s="11" t="s">
        <v>275</v>
      </c>
      <c r="H38" s="48">
        <v>1227</v>
      </c>
      <c r="I38" s="39">
        <v>4</v>
      </c>
      <c r="J38" s="39" t="s">
        <v>428</v>
      </c>
      <c r="K38" s="46">
        <v>180</v>
      </c>
      <c r="L38" s="39">
        <v>0</v>
      </c>
      <c r="M38" s="42">
        <f t="shared" si="0"/>
        <v>180</v>
      </c>
      <c r="N38" s="30"/>
    </row>
    <row r="39" spans="1:14" ht="17.25" customHeight="1" x14ac:dyDescent="0.35">
      <c r="A39" s="70"/>
      <c r="B39" s="37">
        <v>243</v>
      </c>
      <c r="C39" s="38" t="s">
        <v>434</v>
      </c>
      <c r="D39" s="11" t="s">
        <v>267</v>
      </c>
      <c r="E39" s="11" t="s">
        <v>44</v>
      </c>
      <c r="F39" s="11" t="s">
        <v>276</v>
      </c>
      <c r="G39" s="11" t="s">
        <v>276</v>
      </c>
      <c r="H39" s="48">
        <v>1135</v>
      </c>
      <c r="I39" s="39">
        <v>3</v>
      </c>
      <c r="J39" s="39" t="s">
        <v>428</v>
      </c>
      <c r="K39" s="46">
        <v>250</v>
      </c>
      <c r="L39" s="39">
        <v>0</v>
      </c>
      <c r="M39" s="42">
        <f t="shared" si="0"/>
        <v>250</v>
      </c>
      <c r="N39" s="30"/>
    </row>
    <row r="40" spans="1:14" ht="17.25" customHeight="1" x14ac:dyDescent="0.35">
      <c r="A40" s="70"/>
      <c r="B40" s="37">
        <v>244</v>
      </c>
      <c r="C40" s="38" t="s">
        <v>434</v>
      </c>
      <c r="D40" s="11" t="s">
        <v>267</v>
      </c>
      <c r="E40" s="11" t="s">
        <v>44</v>
      </c>
      <c r="F40" s="11" t="s">
        <v>277</v>
      </c>
      <c r="G40" s="11" t="s">
        <v>278</v>
      </c>
      <c r="H40" s="48">
        <v>1728</v>
      </c>
      <c r="I40" s="39">
        <v>5</v>
      </c>
      <c r="J40" s="39" t="s">
        <v>428</v>
      </c>
      <c r="K40" s="46">
        <v>600</v>
      </c>
      <c r="L40" s="39">
        <v>0</v>
      </c>
      <c r="M40" s="42">
        <f t="shared" si="0"/>
        <v>600</v>
      </c>
      <c r="N40" s="30"/>
    </row>
    <row r="41" spans="1:14" ht="17.25" customHeight="1" x14ac:dyDescent="0.35">
      <c r="A41" s="70"/>
      <c r="B41" s="37">
        <v>245</v>
      </c>
      <c r="C41" s="38" t="s">
        <v>434</v>
      </c>
      <c r="D41" s="11" t="s">
        <v>267</v>
      </c>
      <c r="E41" s="11" t="s">
        <v>44</v>
      </c>
      <c r="F41" s="11" t="s">
        <v>273</v>
      </c>
      <c r="G41" s="11" t="s">
        <v>279</v>
      </c>
      <c r="H41" s="48">
        <v>1295</v>
      </c>
      <c r="I41" s="39">
        <v>4</v>
      </c>
      <c r="J41" s="39" t="s">
        <v>428</v>
      </c>
      <c r="K41" s="46">
        <v>2500</v>
      </c>
      <c r="L41" s="39">
        <v>0</v>
      </c>
      <c r="M41" s="42">
        <f t="shared" si="0"/>
        <v>2500</v>
      </c>
      <c r="N41" s="30"/>
    </row>
    <row r="42" spans="1:14" ht="17.25" customHeight="1" x14ac:dyDescent="0.35">
      <c r="A42" s="70"/>
      <c r="B42" s="37">
        <v>246</v>
      </c>
      <c r="C42" s="38" t="s">
        <v>434</v>
      </c>
      <c r="D42" s="11" t="s">
        <v>267</v>
      </c>
      <c r="E42" s="11" t="s">
        <v>44</v>
      </c>
      <c r="F42" s="11" t="s">
        <v>280</v>
      </c>
      <c r="G42" s="11" t="s">
        <v>280</v>
      </c>
      <c r="H42" s="48">
        <v>1101</v>
      </c>
      <c r="I42" s="39">
        <v>3</v>
      </c>
      <c r="J42" s="39" t="s">
        <v>428</v>
      </c>
      <c r="K42" s="46">
        <v>100</v>
      </c>
      <c r="L42" s="39">
        <v>0</v>
      </c>
      <c r="M42" s="42">
        <f t="shared" si="0"/>
        <v>100</v>
      </c>
      <c r="N42" s="30"/>
    </row>
    <row r="43" spans="1:14" ht="17.25" customHeight="1" x14ac:dyDescent="0.35">
      <c r="A43" s="70"/>
      <c r="B43" s="37">
        <v>247</v>
      </c>
      <c r="C43" s="38" t="s">
        <v>434</v>
      </c>
      <c r="D43" s="11" t="s">
        <v>267</v>
      </c>
      <c r="E43" s="11" t="s">
        <v>44</v>
      </c>
      <c r="F43" s="11" t="s">
        <v>280</v>
      </c>
      <c r="G43" s="11" t="s">
        <v>281</v>
      </c>
      <c r="H43" s="48">
        <v>1202</v>
      </c>
      <c r="I43" s="39">
        <v>4</v>
      </c>
      <c r="J43" s="39" t="s">
        <v>428</v>
      </c>
      <c r="K43" s="46">
        <v>100</v>
      </c>
      <c r="L43" s="39">
        <v>0</v>
      </c>
      <c r="M43" s="42">
        <f t="shared" si="0"/>
        <v>100</v>
      </c>
      <c r="N43" s="30"/>
    </row>
    <row r="44" spans="1:14" ht="17.25" customHeight="1" x14ac:dyDescent="0.35">
      <c r="A44" s="70"/>
      <c r="B44" s="37">
        <v>248</v>
      </c>
      <c r="C44" s="38" t="s">
        <v>434</v>
      </c>
      <c r="D44" s="11" t="s">
        <v>267</v>
      </c>
      <c r="E44" s="11" t="s">
        <v>44</v>
      </c>
      <c r="F44" s="11" t="s">
        <v>274</v>
      </c>
      <c r="G44" s="11" t="s">
        <v>282</v>
      </c>
      <c r="H44" s="48">
        <v>1660</v>
      </c>
      <c r="I44" s="39">
        <v>5</v>
      </c>
      <c r="J44" s="39" t="s">
        <v>428</v>
      </c>
      <c r="K44" s="46">
        <v>1050</v>
      </c>
      <c r="L44" s="39">
        <v>0</v>
      </c>
      <c r="M44" s="42">
        <f t="shared" si="0"/>
        <v>1050</v>
      </c>
      <c r="N44" s="30"/>
    </row>
    <row r="45" spans="1:14" ht="17.25" customHeight="1" x14ac:dyDescent="0.35">
      <c r="A45" s="70"/>
      <c r="B45" s="37">
        <v>249</v>
      </c>
      <c r="C45" s="38" t="s">
        <v>434</v>
      </c>
      <c r="D45" s="11" t="s">
        <v>267</v>
      </c>
      <c r="E45" s="11" t="s">
        <v>44</v>
      </c>
      <c r="F45" s="11" t="s">
        <v>283</v>
      </c>
      <c r="G45" s="11" t="s">
        <v>283</v>
      </c>
      <c r="H45" s="48">
        <v>1509</v>
      </c>
      <c r="I45" s="39">
        <v>4</v>
      </c>
      <c r="J45" s="39" t="s">
        <v>428</v>
      </c>
      <c r="K45" s="46">
        <v>310</v>
      </c>
      <c r="L45" s="39">
        <v>0</v>
      </c>
      <c r="M45" s="42">
        <f t="shared" si="0"/>
        <v>310</v>
      </c>
      <c r="N45" s="30"/>
    </row>
    <row r="46" spans="1:14" ht="17.25" customHeight="1" x14ac:dyDescent="0.35">
      <c r="A46" s="70"/>
      <c r="B46" s="37">
        <v>250</v>
      </c>
      <c r="C46" s="38" t="s">
        <v>434</v>
      </c>
      <c r="D46" s="11" t="s">
        <v>267</v>
      </c>
      <c r="E46" s="11" t="s">
        <v>44</v>
      </c>
      <c r="F46" s="11" t="s">
        <v>284</v>
      </c>
      <c r="G46" s="11" t="s">
        <v>284</v>
      </c>
      <c r="H46" s="48">
        <v>1009</v>
      </c>
      <c r="I46" s="39">
        <v>3</v>
      </c>
      <c r="J46" s="39" t="s">
        <v>428</v>
      </c>
      <c r="K46" s="46">
        <v>2000</v>
      </c>
      <c r="L46" s="39">
        <v>0</v>
      </c>
      <c r="M46" s="42">
        <f t="shared" si="0"/>
        <v>2000</v>
      </c>
      <c r="N46" s="30"/>
    </row>
    <row r="47" spans="1:14" ht="17.25" customHeight="1" x14ac:dyDescent="0.35">
      <c r="A47" s="70"/>
      <c r="B47" s="37">
        <v>251</v>
      </c>
      <c r="C47" s="38" t="s">
        <v>434</v>
      </c>
      <c r="D47" s="11" t="s">
        <v>267</v>
      </c>
      <c r="E47" s="11" t="s">
        <v>44</v>
      </c>
      <c r="F47" s="11" t="s">
        <v>285</v>
      </c>
      <c r="G47" s="11" t="s">
        <v>285</v>
      </c>
      <c r="H47" s="48">
        <v>1058</v>
      </c>
      <c r="I47" s="39">
        <v>3</v>
      </c>
      <c r="J47" s="39" t="s">
        <v>428</v>
      </c>
      <c r="K47" s="46">
        <v>100</v>
      </c>
      <c r="L47" s="39">
        <v>0</v>
      </c>
      <c r="M47" s="42">
        <f t="shared" si="0"/>
        <v>100</v>
      </c>
      <c r="N47" s="30"/>
    </row>
    <row r="48" spans="1:14" ht="17.25" customHeight="1" x14ac:dyDescent="0.35">
      <c r="A48" s="70"/>
      <c r="B48" s="37">
        <v>252</v>
      </c>
      <c r="C48" s="38" t="s">
        <v>434</v>
      </c>
      <c r="D48" s="11" t="s">
        <v>267</v>
      </c>
      <c r="E48" s="11" t="s">
        <v>44</v>
      </c>
      <c r="F48" s="11" t="s">
        <v>286</v>
      </c>
      <c r="G48" s="11" t="s">
        <v>286</v>
      </c>
      <c r="H48" s="48">
        <v>1652</v>
      </c>
      <c r="I48" s="39">
        <v>5</v>
      </c>
      <c r="J48" s="39" t="s">
        <v>428</v>
      </c>
      <c r="K48" s="46">
        <v>180</v>
      </c>
      <c r="L48" s="39">
        <v>0</v>
      </c>
      <c r="M48" s="42">
        <f t="shared" si="0"/>
        <v>180</v>
      </c>
      <c r="N48" s="30"/>
    </row>
    <row r="49" spans="1:14" ht="17.25" customHeight="1" x14ac:dyDescent="0.35">
      <c r="A49" s="70"/>
      <c r="B49" s="37">
        <v>253</v>
      </c>
      <c r="C49" s="38" t="s">
        <v>434</v>
      </c>
      <c r="D49" s="11" t="s">
        <v>234</v>
      </c>
      <c r="E49" s="11" t="s">
        <v>44</v>
      </c>
      <c r="F49" s="11" t="s">
        <v>287</v>
      </c>
      <c r="G49" s="11" t="s">
        <v>287</v>
      </c>
      <c r="H49" s="48">
        <v>1362</v>
      </c>
      <c r="I49" s="39">
        <v>4</v>
      </c>
      <c r="J49" s="39" t="s">
        <v>428</v>
      </c>
      <c r="K49" s="46">
        <v>180</v>
      </c>
      <c r="L49" s="39">
        <v>0</v>
      </c>
      <c r="M49" s="42">
        <f t="shared" si="0"/>
        <v>180</v>
      </c>
      <c r="N49" s="30"/>
    </row>
    <row r="50" spans="1:14" ht="17.25" customHeight="1" x14ac:dyDescent="0.35">
      <c r="A50" s="70"/>
      <c r="B50" s="37">
        <v>254</v>
      </c>
      <c r="C50" s="38" t="s">
        <v>434</v>
      </c>
      <c r="D50" s="11" t="s">
        <v>267</v>
      </c>
      <c r="E50" s="11" t="s">
        <v>44</v>
      </c>
      <c r="F50" s="11" t="s">
        <v>283</v>
      </c>
      <c r="G50" s="11" t="s">
        <v>289</v>
      </c>
      <c r="H50" s="48">
        <v>1417</v>
      </c>
      <c r="I50" s="39">
        <v>4</v>
      </c>
      <c r="J50" s="39" t="s">
        <v>428</v>
      </c>
      <c r="K50" s="46">
        <v>1800</v>
      </c>
      <c r="L50" s="39">
        <v>0</v>
      </c>
      <c r="M50" s="42">
        <f t="shared" si="0"/>
        <v>1800</v>
      </c>
      <c r="N50" s="30"/>
    </row>
    <row r="51" spans="1:14" ht="17.25" customHeight="1" x14ac:dyDescent="0.35">
      <c r="A51" s="70"/>
      <c r="B51" s="37">
        <v>255</v>
      </c>
      <c r="C51" s="38" t="s">
        <v>434</v>
      </c>
      <c r="D51" s="11" t="s">
        <v>267</v>
      </c>
      <c r="E51" s="11" t="s">
        <v>44</v>
      </c>
      <c r="F51" s="11" t="s">
        <v>290</v>
      </c>
      <c r="G51" s="11" t="s">
        <v>290</v>
      </c>
      <c r="H51" s="48">
        <v>1084</v>
      </c>
      <c r="I51" s="39">
        <v>3</v>
      </c>
      <c r="J51" s="39" t="s">
        <v>428</v>
      </c>
      <c r="K51" s="46">
        <v>180</v>
      </c>
      <c r="L51" s="39">
        <v>0</v>
      </c>
      <c r="M51" s="42">
        <f t="shared" si="0"/>
        <v>180</v>
      </c>
      <c r="N51" s="30"/>
    </row>
    <row r="52" spans="1:14" ht="17.25" customHeight="1" x14ac:dyDescent="0.35">
      <c r="A52" s="70"/>
      <c r="B52" s="37">
        <v>256</v>
      </c>
      <c r="C52" s="38" t="s">
        <v>434</v>
      </c>
      <c r="D52" s="11" t="s">
        <v>267</v>
      </c>
      <c r="E52" s="11" t="s">
        <v>44</v>
      </c>
      <c r="F52" s="11" t="s">
        <v>291</v>
      </c>
      <c r="G52" s="11" t="s">
        <v>291</v>
      </c>
      <c r="H52" s="48">
        <v>1799</v>
      </c>
      <c r="I52" s="39">
        <v>5</v>
      </c>
      <c r="J52" s="39" t="s">
        <v>428</v>
      </c>
      <c r="K52" s="46">
        <v>571</v>
      </c>
      <c r="L52" s="39">
        <v>0</v>
      </c>
      <c r="M52" s="42">
        <f t="shared" si="0"/>
        <v>571</v>
      </c>
      <c r="N52" s="30"/>
    </row>
    <row r="53" spans="1:14" ht="17.25" customHeight="1" x14ac:dyDescent="0.35">
      <c r="A53" s="70"/>
      <c r="B53" s="37">
        <v>257</v>
      </c>
      <c r="C53" s="38" t="s">
        <v>434</v>
      </c>
      <c r="D53" s="11" t="s">
        <v>267</v>
      </c>
      <c r="E53" s="11" t="s">
        <v>44</v>
      </c>
      <c r="F53" s="11" t="s">
        <v>467</v>
      </c>
      <c r="G53" s="11" t="s">
        <v>467</v>
      </c>
      <c r="H53" s="48">
        <v>1633</v>
      </c>
      <c r="I53" s="39">
        <v>5</v>
      </c>
      <c r="J53" s="39" t="s">
        <v>428</v>
      </c>
      <c r="K53" s="46">
        <v>100</v>
      </c>
      <c r="L53" s="39">
        <v>0</v>
      </c>
      <c r="M53" s="42">
        <f t="shared" si="0"/>
        <v>100</v>
      </c>
      <c r="N53" s="30"/>
    </row>
    <row r="54" spans="1:14" ht="17.25" customHeight="1" x14ac:dyDescent="0.35">
      <c r="A54" s="70"/>
      <c r="B54" s="37">
        <v>258</v>
      </c>
      <c r="C54" s="38" t="s">
        <v>434</v>
      </c>
      <c r="D54" s="11" t="s">
        <v>267</v>
      </c>
      <c r="E54" s="11" t="s">
        <v>44</v>
      </c>
      <c r="F54" s="11" t="s">
        <v>468</v>
      </c>
      <c r="G54" s="11" t="s">
        <v>468</v>
      </c>
      <c r="H54" s="48">
        <v>1757</v>
      </c>
      <c r="I54" s="39">
        <v>5</v>
      </c>
      <c r="J54" s="39" t="s">
        <v>428</v>
      </c>
      <c r="K54" s="46">
        <v>240</v>
      </c>
      <c r="L54" s="39">
        <v>0</v>
      </c>
      <c r="M54" s="42">
        <f t="shared" si="0"/>
        <v>240</v>
      </c>
      <c r="N54" s="30"/>
    </row>
    <row r="55" spans="1:14" ht="17.25" customHeight="1" x14ac:dyDescent="0.35">
      <c r="A55" s="70"/>
      <c r="B55" s="37">
        <v>259</v>
      </c>
      <c r="C55" s="38" t="s">
        <v>434</v>
      </c>
      <c r="D55" s="11" t="s">
        <v>267</v>
      </c>
      <c r="E55" s="11" t="s">
        <v>44</v>
      </c>
      <c r="F55" s="11" t="s">
        <v>474</v>
      </c>
      <c r="G55" s="11" t="s">
        <v>474</v>
      </c>
      <c r="H55" s="48">
        <v>1483</v>
      </c>
      <c r="I55" s="39">
        <v>4</v>
      </c>
      <c r="J55" s="39" t="s">
        <v>428</v>
      </c>
      <c r="K55" s="46">
        <v>500</v>
      </c>
      <c r="L55" s="39">
        <v>0</v>
      </c>
      <c r="M55" s="42">
        <f t="shared" si="0"/>
        <v>500</v>
      </c>
      <c r="N55" s="30"/>
    </row>
    <row r="56" spans="1:14" ht="17.25" customHeight="1" x14ac:dyDescent="0.35">
      <c r="A56" s="70"/>
      <c r="B56" s="37">
        <v>260</v>
      </c>
      <c r="C56" s="38" t="s">
        <v>434</v>
      </c>
      <c r="D56" s="11" t="s">
        <v>267</v>
      </c>
      <c r="E56" s="11" t="s">
        <v>44</v>
      </c>
      <c r="F56" s="11" t="s">
        <v>475</v>
      </c>
      <c r="G56" s="11" t="s">
        <v>475</v>
      </c>
      <c r="H56" s="48">
        <v>1565</v>
      </c>
      <c r="I56" s="39">
        <v>4</v>
      </c>
      <c r="J56" s="39" t="s">
        <v>428</v>
      </c>
      <c r="K56" s="46">
        <v>100</v>
      </c>
      <c r="L56" s="39">
        <v>0</v>
      </c>
      <c r="M56" s="42">
        <f t="shared" si="0"/>
        <v>100</v>
      </c>
      <c r="N56" s="30"/>
    </row>
    <row r="57" spans="1:14" ht="17.25" customHeight="1" x14ac:dyDescent="0.35">
      <c r="A57" s="70"/>
      <c r="B57" s="37">
        <v>261</v>
      </c>
      <c r="C57" s="38" t="s">
        <v>434</v>
      </c>
      <c r="D57" s="11" t="s">
        <v>234</v>
      </c>
      <c r="E57" s="11" t="s">
        <v>44</v>
      </c>
      <c r="F57" s="11" t="s">
        <v>235</v>
      </c>
      <c r="G57" s="11" t="s">
        <v>562</v>
      </c>
      <c r="H57" s="48">
        <v>1680</v>
      </c>
      <c r="I57" s="39">
        <v>5</v>
      </c>
      <c r="J57" s="39" t="s">
        <v>428</v>
      </c>
      <c r="K57" s="46">
        <v>100</v>
      </c>
      <c r="L57" s="39">
        <v>0</v>
      </c>
      <c r="M57" s="42">
        <f t="shared" si="0"/>
        <v>100</v>
      </c>
      <c r="N57" s="30"/>
    </row>
    <row r="58" spans="1:14" ht="17.25" customHeight="1" x14ac:dyDescent="0.25">
      <c r="A58" s="70"/>
      <c r="B58" s="37">
        <v>262</v>
      </c>
      <c r="C58" s="38" t="s">
        <v>434</v>
      </c>
      <c r="D58" s="11" t="s">
        <v>267</v>
      </c>
      <c r="E58" s="11" t="s">
        <v>44</v>
      </c>
      <c r="F58" s="11" t="s">
        <v>563</v>
      </c>
      <c r="G58" s="11" t="s">
        <v>563</v>
      </c>
      <c r="H58" s="48">
        <v>1230</v>
      </c>
      <c r="I58" s="39">
        <v>4</v>
      </c>
      <c r="J58" s="39" t="s">
        <v>428</v>
      </c>
      <c r="K58" s="55">
        <v>180</v>
      </c>
      <c r="L58" s="39">
        <v>0</v>
      </c>
      <c r="M58" s="42">
        <f t="shared" si="0"/>
        <v>180</v>
      </c>
      <c r="N58" s="30"/>
    </row>
    <row r="59" spans="1:14" ht="17.25" customHeight="1" x14ac:dyDescent="0.25">
      <c r="A59" s="70"/>
      <c r="B59" s="37">
        <v>263</v>
      </c>
      <c r="C59" s="38" t="s">
        <v>434</v>
      </c>
      <c r="D59" s="41" t="s">
        <v>234</v>
      </c>
      <c r="E59" s="11" t="s">
        <v>44</v>
      </c>
      <c r="F59" s="11" t="s">
        <v>607</v>
      </c>
      <c r="G59" s="11" t="s">
        <v>607</v>
      </c>
      <c r="H59" s="48">
        <v>1263</v>
      </c>
      <c r="I59" s="39">
        <v>3</v>
      </c>
      <c r="J59" s="39" t="s">
        <v>428</v>
      </c>
      <c r="K59" s="55">
        <v>2000</v>
      </c>
      <c r="L59" s="39">
        <v>0</v>
      </c>
      <c r="M59" s="42">
        <f t="shared" si="0"/>
        <v>2000</v>
      </c>
      <c r="N59" s="30"/>
    </row>
    <row r="60" spans="1:14" ht="17.25" customHeight="1" x14ac:dyDescent="0.25">
      <c r="A60" s="70"/>
      <c r="B60" s="37">
        <v>264</v>
      </c>
      <c r="C60" s="38" t="s">
        <v>434</v>
      </c>
      <c r="D60" s="41" t="s">
        <v>234</v>
      </c>
      <c r="E60" s="11" t="s">
        <v>44</v>
      </c>
      <c r="F60" s="11" t="s">
        <v>608</v>
      </c>
      <c r="G60" s="11" t="s">
        <v>608</v>
      </c>
      <c r="H60" s="48">
        <v>1354</v>
      </c>
      <c r="I60" s="39">
        <v>3</v>
      </c>
      <c r="J60" s="39" t="s">
        <v>428</v>
      </c>
      <c r="K60" s="55">
        <v>375</v>
      </c>
      <c r="L60" s="39">
        <v>0</v>
      </c>
      <c r="M60" s="42">
        <f t="shared" si="0"/>
        <v>375</v>
      </c>
      <c r="N60" s="30"/>
    </row>
    <row r="61" spans="1:14" ht="17.25" customHeight="1" x14ac:dyDescent="0.25">
      <c r="A61" s="70"/>
      <c r="B61" s="37">
        <v>265</v>
      </c>
      <c r="C61" s="38" t="s">
        <v>434</v>
      </c>
      <c r="D61" s="41" t="s">
        <v>234</v>
      </c>
      <c r="E61" s="11" t="s">
        <v>44</v>
      </c>
      <c r="F61" s="11" t="s">
        <v>609</v>
      </c>
      <c r="G61" s="11" t="s">
        <v>613</v>
      </c>
      <c r="H61" s="48">
        <v>2170</v>
      </c>
      <c r="I61" s="39">
        <v>5</v>
      </c>
      <c r="J61" s="39" t="s">
        <v>428</v>
      </c>
      <c r="K61" s="55">
        <v>240</v>
      </c>
      <c r="L61" s="39">
        <v>0</v>
      </c>
      <c r="M61" s="42">
        <f t="shared" si="0"/>
        <v>240</v>
      </c>
      <c r="N61" s="30"/>
    </row>
    <row r="62" spans="1:14" ht="17.25" customHeight="1" x14ac:dyDescent="0.25">
      <c r="A62" s="70"/>
      <c r="B62" s="37">
        <v>266</v>
      </c>
      <c r="C62" s="38" t="s">
        <v>434</v>
      </c>
      <c r="D62" s="41" t="s">
        <v>234</v>
      </c>
      <c r="E62" s="11" t="s">
        <v>44</v>
      </c>
      <c r="F62" s="11" t="s">
        <v>609</v>
      </c>
      <c r="G62" s="11" t="s">
        <v>609</v>
      </c>
      <c r="H62" s="48">
        <v>2201</v>
      </c>
      <c r="I62" s="39">
        <v>6</v>
      </c>
      <c r="J62" s="39" t="s">
        <v>428</v>
      </c>
      <c r="K62" s="55">
        <v>240</v>
      </c>
      <c r="L62" s="39">
        <v>0</v>
      </c>
      <c r="M62" s="42">
        <f t="shared" si="0"/>
        <v>240</v>
      </c>
      <c r="N62" s="30"/>
    </row>
    <row r="63" spans="1:14" ht="17.25" customHeight="1" x14ac:dyDescent="0.25">
      <c r="A63" s="70"/>
      <c r="B63" s="37">
        <v>267</v>
      </c>
      <c r="C63" s="38" t="s">
        <v>434</v>
      </c>
      <c r="D63" s="41" t="s">
        <v>234</v>
      </c>
      <c r="E63" s="11" t="s">
        <v>44</v>
      </c>
      <c r="F63" s="11" t="s">
        <v>610</v>
      </c>
      <c r="G63" s="11" t="s">
        <v>610</v>
      </c>
      <c r="H63" s="48">
        <v>1978</v>
      </c>
      <c r="I63" s="39">
        <v>5</v>
      </c>
      <c r="J63" s="39" t="s">
        <v>428</v>
      </c>
      <c r="K63" s="55">
        <v>240</v>
      </c>
      <c r="L63" s="39">
        <v>0</v>
      </c>
      <c r="M63" s="42">
        <f t="shared" si="0"/>
        <v>240</v>
      </c>
      <c r="N63" s="30"/>
    </row>
    <row r="64" spans="1:14" ht="17.25" customHeight="1" x14ac:dyDescent="0.25">
      <c r="A64" s="70"/>
      <c r="B64" s="37">
        <v>268</v>
      </c>
      <c r="C64" s="38" t="s">
        <v>434</v>
      </c>
      <c r="D64" s="11" t="s">
        <v>267</v>
      </c>
      <c r="E64" s="11" t="s">
        <v>44</v>
      </c>
      <c r="F64" s="11" t="s">
        <v>611</v>
      </c>
      <c r="G64" s="11" t="s">
        <v>611</v>
      </c>
      <c r="H64" s="48">
        <v>1323</v>
      </c>
      <c r="I64" s="39">
        <v>4</v>
      </c>
      <c r="J64" s="39" t="s">
        <v>428</v>
      </c>
      <c r="K64" s="55">
        <v>350</v>
      </c>
      <c r="L64" s="39">
        <v>0</v>
      </c>
      <c r="M64" s="42">
        <f t="shared" si="0"/>
        <v>350</v>
      </c>
      <c r="N64" s="30"/>
    </row>
    <row r="65" spans="1:14" ht="17.25" customHeight="1" x14ac:dyDescent="0.25">
      <c r="A65" s="70"/>
      <c r="B65" s="37">
        <v>269</v>
      </c>
      <c r="C65" s="38" t="s">
        <v>434</v>
      </c>
      <c r="D65" s="11" t="s">
        <v>267</v>
      </c>
      <c r="E65" s="11" t="s">
        <v>44</v>
      </c>
      <c r="F65" s="11" t="s">
        <v>612</v>
      </c>
      <c r="G65" s="11" t="s">
        <v>614</v>
      </c>
      <c r="H65" s="48">
        <v>1737</v>
      </c>
      <c r="I65" s="39">
        <v>5</v>
      </c>
      <c r="J65" s="39" t="s">
        <v>428</v>
      </c>
      <c r="K65" s="55">
        <v>500</v>
      </c>
      <c r="L65" s="39">
        <v>0</v>
      </c>
      <c r="M65" s="42">
        <f t="shared" si="0"/>
        <v>500</v>
      </c>
      <c r="N65" s="30"/>
    </row>
    <row r="66" spans="1:14" ht="17.25" customHeight="1" x14ac:dyDescent="0.35">
      <c r="A66" s="70"/>
      <c r="B66" s="37">
        <v>270</v>
      </c>
      <c r="C66" s="38" t="s">
        <v>434</v>
      </c>
      <c r="D66" s="41" t="s">
        <v>234</v>
      </c>
      <c r="E66" s="11" t="s">
        <v>44</v>
      </c>
      <c r="F66" s="11" t="s">
        <v>260</v>
      </c>
      <c r="G66" s="11" t="s">
        <v>615</v>
      </c>
      <c r="H66" s="48">
        <v>1510</v>
      </c>
      <c r="I66" s="39">
        <v>4</v>
      </c>
      <c r="J66" s="39" t="s">
        <v>428</v>
      </c>
      <c r="K66" s="46">
        <v>180</v>
      </c>
      <c r="L66" s="39">
        <v>0</v>
      </c>
      <c r="M66" s="42">
        <f t="shared" si="0"/>
        <v>180</v>
      </c>
      <c r="N66" s="30"/>
    </row>
    <row r="67" spans="1:14" ht="17.25" customHeight="1" x14ac:dyDescent="0.35">
      <c r="B67" s="27"/>
      <c r="C67" s="27"/>
      <c r="D67" s="27"/>
      <c r="E67" s="27"/>
      <c r="F67" s="27"/>
      <c r="G67" s="27"/>
      <c r="H67" s="27"/>
      <c r="I67" s="27"/>
      <c r="J67" s="27"/>
      <c r="K67" s="23">
        <f>SUM(K3:K66)</f>
        <v>89522</v>
      </c>
      <c r="L67" s="23">
        <f>SUM(L3:L66)</f>
        <v>0</v>
      </c>
      <c r="M67" s="42">
        <f t="shared" si="0"/>
        <v>89522</v>
      </c>
      <c r="N67" s="30"/>
    </row>
  </sheetData>
  <mergeCells count="2">
    <mergeCell ref="A3:A66"/>
    <mergeCell ref="A1:N1"/>
  </mergeCells>
  <phoneticPr fontId="1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N20"/>
  <sheetViews>
    <sheetView showGridLines="0" topLeftCell="D1" zoomScale="90" zoomScaleNormal="90" workbookViewId="0">
      <selection activeCell="C3" sqref="C3:J19"/>
    </sheetView>
  </sheetViews>
  <sheetFormatPr defaultColWidth="9.1796875" defaultRowHeight="14" x14ac:dyDescent="0.35"/>
  <cols>
    <col min="1" max="1" width="9.1796875" style="28"/>
    <col min="2" max="2" width="7.26953125" style="28" bestFit="1" customWidth="1"/>
    <col min="3" max="3" width="18.453125" style="28" bestFit="1" customWidth="1"/>
    <col min="4" max="4" width="21" style="28" bestFit="1" customWidth="1"/>
    <col min="5" max="5" width="8.453125" style="28" bestFit="1" customWidth="1"/>
    <col min="6" max="6" width="25.7265625" style="28" bestFit="1" customWidth="1"/>
    <col min="7" max="7" width="28.26953125" style="28" bestFit="1" customWidth="1"/>
    <col min="8" max="8" width="20.54296875" style="28" bestFit="1" customWidth="1"/>
    <col min="9" max="9" width="13.1796875" style="28" customWidth="1"/>
    <col min="10" max="12" width="11.1796875" style="28" customWidth="1"/>
    <col min="13" max="13" width="13.453125" style="28" customWidth="1"/>
    <col min="14" max="14" width="13" style="28" customWidth="1"/>
    <col min="15" max="16384" width="9.1796875" style="28"/>
  </cols>
  <sheetData>
    <row r="1" spans="1:14" ht="16.5" customHeight="1" x14ac:dyDescent="0.35">
      <c r="A1" s="67" t="str">
        <f>'5(MAH  MP)'!A1:M1</f>
        <v>COMMERCIAL BID: POLYMER &amp; PTA FREIGHT RATE QUOTES FOR 1 YEAR EFFECTIVE FROM 01ST NOVEMBER 2024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ht="28" x14ac:dyDescent="0.35">
      <c r="A2" s="43" t="s">
        <v>444</v>
      </c>
      <c r="B2" s="43" t="s">
        <v>426</v>
      </c>
      <c r="C2" s="43" t="s">
        <v>0</v>
      </c>
      <c r="D2" s="43" t="s">
        <v>1</v>
      </c>
      <c r="E2" s="43" t="s">
        <v>2</v>
      </c>
      <c r="F2" s="43" t="s">
        <v>3</v>
      </c>
      <c r="G2" s="43" t="s">
        <v>4</v>
      </c>
      <c r="H2" s="25" t="s">
        <v>5</v>
      </c>
      <c r="I2" s="25" t="s">
        <v>6</v>
      </c>
      <c r="J2" s="25" t="s">
        <v>427</v>
      </c>
      <c r="K2" s="26" t="s">
        <v>595</v>
      </c>
      <c r="L2" s="26" t="s">
        <v>596</v>
      </c>
      <c r="M2" s="26" t="s">
        <v>593</v>
      </c>
      <c r="N2" s="29" t="s">
        <v>484</v>
      </c>
    </row>
    <row r="3" spans="1:14" ht="17.25" customHeight="1" x14ac:dyDescent="0.35">
      <c r="A3" s="70">
        <v>6</v>
      </c>
      <c r="B3" s="37">
        <v>271</v>
      </c>
      <c r="C3" s="38" t="s">
        <v>292</v>
      </c>
      <c r="D3" s="11" t="s">
        <v>293</v>
      </c>
      <c r="E3" s="11" t="s">
        <v>73</v>
      </c>
      <c r="F3" s="11" t="s">
        <v>294</v>
      </c>
      <c r="G3" s="11" t="s">
        <v>294</v>
      </c>
      <c r="H3" s="48">
        <v>1086</v>
      </c>
      <c r="I3" s="39">
        <v>4</v>
      </c>
      <c r="J3" s="39" t="s">
        <v>428</v>
      </c>
      <c r="K3" s="52">
        <v>1377</v>
      </c>
      <c r="L3" s="48">
        <v>0</v>
      </c>
      <c r="M3" s="50">
        <f t="shared" ref="M3:M20" si="0">K3+L3</f>
        <v>1377</v>
      </c>
      <c r="N3" s="51"/>
    </row>
    <row r="4" spans="1:14" ht="17.25" customHeight="1" x14ac:dyDescent="0.35">
      <c r="A4" s="70"/>
      <c r="B4" s="37">
        <v>272</v>
      </c>
      <c r="C4" s="38" t="s">
        <v>292</v>
      </c>
      <c r="D4" s="11" t="s">
        <v>293</v>
      </c>
      <c r="E4" s="11" t="s">
        <v>73</v>
      </c>
      <c r="F4" s="11" t="s">
        <v>295</v>
      </c>
      <c r="G4" s="11" t="s">
        <v>295</v>
      </c>
      <c r="H4" s="48">
        <v>1654</v>
      </c>
      <c r="I4" s="39">
        <v>6</v>
      </c>
      <c r="J4" s="39" t="s">
        <v>428</v>
      </c>
      <c r="K4" s="52">
        <v>180</v>
      </c>
      <c r="L4" s="48">
        <v>0</v>
      </c>
      <c r="M4" s="50">
        <f t="shared" si="0"/>
        <v>180</v>
      </c>
      <c r="N4" s="51"/>
    </row>
    <row r="5" spans="1:14" ht="17.25" customHeight="1" x14ac:dyDescent="0.35">
      <c r="A5" s="70"/>
      <c r="B5" s="37">
        <v>273</v>
      </c>
      <c r="C5" s="38" t="s">
        <v>292</v>
      </c>
      <c r="D5" s="40" t="s">
        <v>293</v>
      </c>
      <c r="E5" s="11" t="s">
        <v>73</v>
      </c>
      <c r="F5" s="11" t="s">
        <v>296</v>
      </c>
      <c r="G5" s="11" t="s">
        <v>297</v>
      </c>
      <c r="H5" s="48">
        <v>1215</v>
      </c>
      <c r="I5" s="39">
        <v>5</v>
      </c>
      <c r="J5" s="39" t="s">
        <v>428</v>
      </c>
      <c r="K5" s="52">
        <v>28400</v>
      </c>
      <c r="L5" s="48">
        <v>0</v>
      </c>
      <c r="M5" s="50">
        <f t="shared" si="0"/>
        <v>28400</v>
      </c>
      <c r="N5" s="51"/>
    </row>
    <row r="6" spans="1:14" ht="17.25" customHeight="1" x14ac:dyDescent="0.35">
      <c r="A6" s="70"/>
      <c r="B6" s="37">
        <v>274</v>
      </c>
      <c r="C6" s="38" t="s">
        <v>292</v>
      </c>
      <c r="D6" s="40" t="s">
        <v>293</v>
      </c>
      <c r="E6" s="11" t="s">
        <v>73</v>
      </c>
      <c r="F6" s="11" t="s">
        <v>296</v>
      </c>
      <c r="G6" s="11" t="s">
        <v>298</v>
      </c>
      <c r="H6" s="48">
        <v>1168</v>
      </c>
      <c r="I6" s="39">
        <v>5</v>
      </c>
      <c r="J6" s="39" t="s">
        <v>428</v>
      </c>
      <c r="K6" s="52">
        <v>711</v>
      </c>
      <c r="L6" s="48">
        <v>0</v>
      </c>
      <c r="M6" s="50">
        <f t="shared" si="0"/>
        <v>711</v>
      </c>
      <c r="N6" s="51"/>
    </row>
    <row r="7" spans="1:14" ht="17.25" customHeight="1" x14ac:dyDescent="0.35">
      <c r="A7" s="70"/>
      <c r="B7" s="37">
        <v>275</v>
      </c>
      <c r="C7" s="38" t="s">
        <v>292</v>
      </c>
      <c r="D7" s="40" t="s">
        <v>293</v>
      </c>
      <c r="E7" s="11" t="s">
        <v>73</v>
      </c>
      <c r="F7" s="11" t="s">
        <v>299</v>
      </c>
      <c r="G7" s="11" t="s">
        <v>299</v>
      </c>
      <c r="H7" s="48">
        <v>1518</v>
      </c>
      <c r="I7" s="39">
        <v>6</v>
      </c>
      <c r="J7" s="39" t="s">
        <v>428</v>
      </c>
      <c r="K7" s="52">
        <v>180</v>
      </c>
      <c r="L7" s="48">
        <v>0</v>
      </c>
      <c r="M7" s="50">
        <f t="shared" si="0"/>
        <v>180</v>
      </c>
      <c r="N7" s="51"/>
    </row>
    <row r="8" spans="1:14" ht="17.25" customHeight="1" x14ac:dyDescent="0.35">
      <c r="A8" s="70"/>
      <c r="B8" s="37">
        <v>276</v>
      </c>
      <c r="C8" s="38" t="s">
        <v>292</v>
      </c>
      <c r="D8" s="40" t="s">
        <v>293</v>
      </c>
      <c r="E8" s="11" t="s">
        <v>73</v>
      </c>
      <c r="F8" s="11" t="s">
        <v>300</v>
      </c>
      <c r="G8" s="11" t="s">
        <v>300</v>
      </c>
      <c r="H8" s="48">
        <v>1148</v>
      </c>
      <c r="I8" s="39">
        <v>5</v>
      </c>
      <c r="J8" s="39" t="s">
        <v>428</v>
      </c>
      <c r="K8" s="52">
        <v>350</v>
      </c>
      <c r="L8" s="48">
        <v>0</v>
      </c>
      <c r="M8" s="50">
        <f t="shared" si="0"/>
        <v>350</v>
      </c>
      <c r="N8" s="51"/>
    </row>
    <row r="9" spans="1:14" ht="17.25" customHeight="1" x14ac:dyDescent="0.35">
      <c r="A9" s="70"/>
      <c r="B9" s="37">
        <v>277</v>
      </c>
      <c r="C9" s="38" t="s">
        <v>292</v>
      </c>
      <c r="D9" s="40" t="s">
        <v>293</v>
      </c>
      <c r="E9" s="11" t="s">
        <v>73</v>
      </c>
      <c r="F9" s="11" t="s">
        <v>301</v>
      </c>
      <c r="G9" s="11" t="s">
        <v>301</v>
      </c>
      <c r="H9" s="48">
        <v>1365</v>
      </c>
      <c r="I9" s="39">
        <v>5</v>
      </c>
      <c r="J9" s="39" t="s">
        <v>428</v>
      </c>
      <c r="K9" s="52">
        <v>180</v>
      </c>
      <c r="L9" s="48">
        <v>0</v>
      </c>
      <c r="M9" s="50">
        <f t="shared" si="0"/>
        <v>180</v>
      </c>
      <c r="N9" s="51"/>
    </row>
    <row r="10" spans="1:14" ht="17.25" customHeight="1" x14ac:dyDescent="0.35">
      <c r="A10" s="70"/>
      <c r="B10" s="37">
        <v>278</v>
      </c>
      <c r="C10" s="38" t="s">
        <v>292</v>
      </c>
      <c r="D10" s="40" t="s">
        <v>293</v>
      </c>
      <c r="E10" s="11" t="s">
        <v>73</v>
      </c>
      <c r="F10" s="11" t="s">
        <v>302</v>
      </c>
      <c r="G10" s="11" t="s">
        <v>302</v>
      </c>
      <c r="H10" s="48">
        <v>1574</v>
      </c>
      <c r="I10" s="39">
        <v>6</v>
      </c>
      <c r="J10" s="39" t="s">
        <v>428</v>
      </c>
      <c r="K10" s="52">
        <v>1414</v>
      </c>
      <c r="L10" s="48">
        <v>0</v>
      </c>
      <c r="M10" s="50">
        <f t="shared" si="0"/>
        <v>1414</v>
      </c>
      <c r="N10" s="51"/>
    </row>
    <row r="11" spans="1:14" ht="17.25" customHeight="1" x14ac:dyDescent="0.35">
      <c r="A11" s="70"/>
      <c r="B11" s="37">
        <v>279</v>
      </c>
      <c r="C11" s="38" t="s">
        <v>292</v>
      </c>
      <c r="D11" s="40" t="s">
        <v>293</v>
      </c>
      <c r="E11" s="11" t="s">
        <v>73</v>
      </c>
      <c r="F11" s="11" t="s">
        <v>303</v>
      </c>
      <c r="G11" s="11" t="s">
        <v>304</v>
      </c>
      <c r="H11" s="48">
        <v>1555</v>
      </c>
      <c r="I11" s="39">
        <v>7</v>
      </c>
      <c r="J11" s="39" t="s">
        <v>428</v>
      </c>
      <c r="K11" s="52">
        <v>211</v>
      </c>
      <c r="L11" s="48">
        <v>0</v>
      </c>
      <c r="M11" s="50">
        <f t="shared" si="0"/>
        <v>211</v>
      </c>
      <c r="N11" s="51"/>
    </row>
    <row r="12" spans="1:14" ht="17.25" customHeight="1" x14ac:dyDescent="0.35">
      <c r="A12" s="70"/>
      <c r="B12" s="37">
        <v>280</v>
      </c>
      <c r="C12" s="38" t="s">
        <v>292</v>
      </c>
      <c r="D12" s="40" t="s">
        <v>293</v>
      </c>
      <c r="E12" s="11" t="s">
        <v>73</v>
      </c>
      <c r="F12" s="11" t="s">
        <v>305</v>
      </c>
      <c r="G12" s="11" t="s">
        <v>305</v>
      </c>
      <c r="H12" s="48">
        <v>1701</v>
      </c>
      <c r="I12" s="39">
        <v>6</v>
      </c>
      <c r="J12" s="39" t="s">
        <v>428</v>
      </c>
      <c r="K12" s="52">
        <v>220</v>
      </c>
      <c r="L12" s="48">
        <v>0</v>
      </c>
      <c r="M12" s="50">
        <f t="shared" si="0"/>
        <v>220</v>
      </c>
      <c r="N12" s="51"/>
    </row>
    <row r="13" spans="1:14" ht="17.25" customHeight="1" x14ac:dyDescent="0.35">
      <c r="A13" s="70"/>
      <c r="B13" s="37">
        <v>281</v>
      </c>
      <c r="C13" s="38" t="s">
        <v>292</v>
      </c>
      <c r="D13" s="40" t="s">
        <v>306</v>
      </c>
      <c r="E13" s="11" t="s">
        <v>73</v>
      </c>
      <c r="F13" s="11" t="s">
        <v>307</v>
      </c>
      <c r="G13" s="11" t="s">
        <v>307</v>
      </c>
      <c r="H13" s="48">
        <v>1795</v>
      </c>
      <c r="I13" s="39">
        <v>8</v>
      </c>
      <c r="J13" s="39" t="s">
        <v>428</v>
      </c>
      <c r="K13" s="52">
        <v>165</v>
      </c>
      <c r="L13" s="48">
        <v>0</v>
      </c>
      <c r="M13" s="50">
        <f t="shared" si="0"/>
        <v>165</v>
      </c>
      <c r="N13" s="51"/>
    </row>
    <row r="14" spans="1:14" ht="17.25" customHeight="1" x14ac:dyDescent="0.35">
      <c r="A14" s="70"/>
      <c r="B14" s="37">
        <v>282</v>
      </c>
      <c r="C14" s="38" t="s">
        <v>292</v>
      </c>
      <c r="D14" s="40" t="s">
        <v>308</v>
      </c>
      <c r="E14" s="11" t="s">
        <v>73</v>
      </c>
      <c r="F14" s="11" t="s">
        <v>309</v>
      </c>
      <c r="G14" s="11" t="s">
        <v>310</v>
      </c>
      <c r="H14" s="48">
        <v>1240</v>
      </c>
      <c r="I14" s="39">
        <v>5</v>
      </c>
      <c r="J14" s="39" t="s">
        <v>428</v>
      </c>
      <c r="K14" s="52">
        <v>600</v>
      </c>
      <c r="L14" s="48">
        <v>0</v>
      </c>
      <c r="M14" s="50">
        <f t="shared" si="0"/>
        <v>600</v>
      </c>
      <c r="N14" s="51"/>
    </row>
    <row r="15" spans="1:14" ht="17.25" customHeight="1" x14ac:dyDescent="0.35">
      <c r="A15" s="70"/>
      <c r="B15" s="37">
        <v>283</v>
      </c>
      <c r="C15" s="38" t="s">
        <v>292</v>
      </c>
      <c r="D15" s="40" t="s">
        <v>308</v>
      </c>
      <c r="E15" s="11" t="s">
        <v>73</v>
      </c>
      <c r="F15" s="11" t="s">
        <v>311</v>
      </c>
      <c r="G15" s="11" t="s">
        <v>312</v>
      </c>
      <c r="H15" s="48">
        <v>1300</v>
      </c>
      <c r="I15" s="39">
        <v>6</v>
      </c>
      <c r="J15" s="39" t="s">
        <v>428</v>
      </c>
      <c r="K15" s="52">
        <v>180</v>
      </c>
      <c r="L15" s="48">
        <v>0</v>
      </c>
      <c r="M15" s="50">
        <f t="shared" si="0"/>
        <v>180</v>
      </c>
      <c r="N15" s="51"/>
    </row>
    <row r="16" spans="1:14" ht="17.25" customHeight="1" x14ac:dyDescent="0.35">
      <c r="A16" s="70"/>
      <c r="B16" s="37">
        <v>284</v>
      </c>
      <c r="C16" s="38" t="s">
        <v>292</v>
      </c>
      <c r="D16" s="40" t="s">
        <v>313</v>
      </c>
      <c r="E16" s="11" t="s">
        <v>73</v>
      </c>
      <c r="F16" s="11" t="s">
        <v>314</v>
      </c>
      <c r="G16" s="11" t="s">
        <v>314</v>
      </c>
      <c r="H16" s="48">
        <v>1695</v>
      </c>
      <c r="I16" s="39">
        <v>9</v>
      </c>
      <c r="J16" s="39" t="s">
        <v>428</v>
      </c>
      <c r="K16" s="52">
        <v>180</v>
      </c>
      <c r="L16" s="48">
        <v>0</v>
      </c>
      <c r="M16" s="50">
        <f t="shared" si="0"/>
        <v>180</v>
      </c>
      <c r="N16" s="51"/>
    </row>
    <row r="17" spans="1:14" ht="17.25" customHeight="1" x14ac:dyDescent="0.35">
      <c r="A17" s="70"/>
      <c r="B17" s="37">
        <v>285</v>
      </c>
      <c r="C17" s="38" t="s">
        <v>292</v>
      </c>
      <c r="D17" s="40" t="s">
        <v>315</v>
      </c>
      <c r="E17" s="11" t="s">
        <v>73</v>
      </c>
      <c r="F17" s="11" t="s">
        <v>316</v>
      </c>
      <c r="G17" s="11" t="s">
        <v>317</v>
      </c>
      <c r="H17" s="48">
        <v>1576</v>
      </c>
      <c r="I17" s="39">
        <v>7</v>
      </c>
      <c r="J17" s="39" t="s">
        <v>428</v>
      </c>
      <c r="K17" s="52">
        <v>180</v>
      </c>
      <c r="L17" s="48">
        <v>0</v>
      </c>
      <c r="M17" s="50">
        <f t="shared" si="0"/>
        <v>180</v>
      </c>
      <c r="N17" s="51"/>
    </row>
    <row r="18" spans="1:14" ht="17.25" customHeight="1" x14ac:dyDescent="0.35">
      <c r="A18" s="70"/>
      <c r="B18" s="37">
        <v>286</v>
      </c>
      <c r="C18" s="38" t="s">
        <v>292</v>
      </c>
      <c r="D18" s="40" t="s">
        <v>318</v>
      </c>
      <c r="E18" s="11" t="s">
        <v>73</v>
      </c>
      <c r="F18" s="11" t="s">
        <v>319</v>
      </c>
      <c r="G18" s="11" t="s">
        <v>319</v>
      </c>
      <c r="H18" s="48">
        <v>1814</v>
      </c>
      <c r="I18" s="39">
        <v>7</v>
      </c>
      <c r="J18" s="39" t="s">
        <v>428</v>
      </c>
      <c r="K18" s="52">
        <v>166</v>
      </c>
      <c r="L18" s="48">
        <v>0</v>
      </c>
      <c r="M18" s="50">
        <f t="shared" si="0"/>
        <v>166</v>
      </c>
      <c r="N18" s="51"/>
    </row>
    <row r="19" spans="1:14" ht="17.25" customHeight="1" x14ac:dyDescent="0.35">
      <c r="A19" s="70"/>
      <c r="B19" s="37">
        <v>287</v>
      </c>
      <c r="C19" s="38" t="s">
        <v>292</v>
      </c>
      <c r="D19" s="40" t="s">
        <v>293</v>
      </c>
      <c r="E19" s="11" t="s">
        <v>73</v>
      </c>
      <c r="F19" s="11" t="s">
        <v>476</v>
      </c>
      <c r="G19" s="11" t="s">
        <v>320</v>
      </c>
      <c r="H19" s="48">
        <v>1260</v>
      </c>
      <c r="I19" s="39">
        <v>6</v>
      </c>
      <c r="J19" s="39" t="s">
        <v>428</v>
      </c>
      <c r="K19" s="52">
        <v>2522</v>
      </c>
      <c r="L19" s="48">
        <v>0</v>
      </c>
      <c r="M19" s="50">
        <f t="shared" si="0"/>
        <v>2522</v>
      </c>
      <c r="N19" s="51"/>
    </row>
    <row r="20" spans="1:14" ht="17.25" customHeight="1" x14ac:dyDescent="0.35">
      <c r="B20" s="27"/>
      <c r="C20" s="27"/>
      <c r="D20" s="27"/>
      <c r="E20" s="27"/>
      <c r="F20" s="27"/>
      <c r="G20" s="27"/>
      <c r="H20" s="27"/>
      <c r="I20" s="27"/>
      <c r="J20" s="27"/>
      <c r="K20" s="49">
        <f>SUM(K3:K19)</f>
        <v>37216</v>
      </c>
      <c r="L20" s="49">
        <f>SUM(L3:L19)</f>
        <v>0</v>
      </c>
      <c r="M20" s="50">
        <f t="shared" si="0"/>
        <v>37216</v>
      </c>
      <c r="N20" s="51"/>
    </row>
  </sheetData>
  <mergeCells count="2">
    <mergeCell ref="A3:A19"/>
    <mergeCell ref="A1:N1"/>
  </mergeCells>
  <phoneticPr fontId="1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N54"/>
  <sheetViews>
    <sheetView showGridLines="0" zoomScale="90" zoomScaleNormal="90" workbookViewId="0">
      <selection activeCell="C3" sqref="C3:J53"/>
    </sheetView>
  </sheetViews>
  <sheetFormatPr defaultColWidth="9.1796875" defaultRowHeight="14" x14ac:dyDescent="0.35"/>
  <cols>
    <col min="1" max="1" width="9.1796875" style="28"/>
    <col min="2" max="2" width="7.26953125" style="28" bestFit="1" customWidth="1"/>
    <col min="3" max="3" width="18.453125" style="28" bestFit="1" customWidth="1"/>
    <col min="4" max="4" width="22.54296875" style="28" bestFit="1" customWidth="1"/>
    <col min="5" max="5" width="10.453125" style="28" customWidth="1"/>
    <col min="6" max="6" width="25.7265625" style="28" bestFit="1" customWidth="1"/>
    <col min="7" max="7" width="28.26953125" style="28" bestFit="1" customWidth="1"/>
    <col min="8" max="8" width="20.54296875" style="28" bestFit="1" customWidth="1"/>
    <col min="9" max="9" width="14" style="28" customWidth="1"/>
    <col min="10" max="12" width="11" style="28" customWidth="1"/>
    <col min="13" max="13" width="14" style="28" customWidth="1"/>
    <col min="14" max="14" width="12" style="28" customWidth="1"/>
    <col min="15" max="15" width="11.81640625" style="28" bestFit="1" customWidth="1"/>
    <col min="16" max="16384" width="9.1796875" style="28"/>
  </cols>
  <sheetData>
    <row r="1" spans="1:14" ht="16.5" customHeight="1" x14ac:dyDescent="0.35">
      <c r="A1" s="67" t="str">
        <f>'6(NES)'!A1:M1</f>
        <v>COMMERCIAL BID: POLYMER &amp; PTA FREIGHT RATE QUOTES FOR 1 YEAR EFFECTIVE FROM 01ST NOVEMBER 2024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ht="34.5" customHeight="1" x14ac:dyDescent="0.35">
      <c r="A2" s="43" t="s">
        <v>444</v>
      </c>
      <c r="B2" s="43" t="s">
        <v>426</v>
      </c>
      <c r="C2" s="43" t="s">
        <v>0</v>
      </c>
      <c r="D2" s="43" t="s">
        <v>1</v>
      </c>
      <c r="E2" s="43" t="s">
        <v>2</v>
      </c>
      <c r="F2" s="43" t="s">
        <v>3</v>
      </c>
      <c r="G2" s="43" t="s">
        <v>4</v>
      </c>
      <c r="H2" s="25" t="s">
        <v>5</v>
      </c>
      <c r="I2" s="25" t="s">
        <v>6</v>
      </c>
      <c r="J2" s="25" t="s">
        <v>427</v>
      </c>
      <c r="K2" s="26" t="s">
        <v>595</v>
      </c>
      <c r="L2" s="26" t="s">
        <v>596</v>
      </c>
      <c r="M2" s="26" t="s">
        <v>593</v>
      </c>
      <c r="N2" s="29" t="s">
        <v>484</v>
      </c>
    </row>
    <row r="3" spans="1:14" ht="17.25" customHeight="1" x14ac:dyDescent="0.35">
      <c r="A3" s="70">
        <v>7</v>
      </c>
      <c r="B3" s="37">
        <v>288</v>
      </c>
      <c r="C3" s="38" t="s">
        <v>435</v>
      </c>
      <c r="D3" s="11" t="s">
        <v>321</v>
      </c>
      <c r="E3" s="11" t="s">
        <v>128</v>
      </c>
      <c r="F3" s="11" t="s">
        <v>321</v>
      </c>
      <c r="G3" s="11" t="s">
        <v>321</v>
      </c>
      <c r="H3" s="48">
        <v>1745</v>
      </c>
      <c r="I3" s="39">
        <v>5</v>
      </c>
      <c r="J3" s="39" t="s">
        <v>428</v>
      </c>
      <c r="K3" s="52">
        <v>240</v>
      </c>
      <c r="L3" s="48">
        <v>0</v>
      </c>
      <c r="M3" s="50">
        <f t="shared" ref="M3:M53" si="0">K3+L3</f>
        <v>240</v>
      </c>
      <c r="N3" s="51"/>
    </row>
    <row r="4" spans="1:14" ht="17.25" customHeight="1" x14ac:dyDescent="0.35">
      <c r="A4" s="70"/>
      <c r="B4" s="37">
        <v>289</v>
      </c>
      <c r="C4" s="38" t="s">
        <v>435</v>
      </c>
      <c r="D4" s="11" t="s">
        <v>321</v>
      </c>
      <c r="E4" s="11" t="s">
        <v>128</v>
      </c>
      <c r="F4" s="11" t="s">
        <v>321</v>
      </c>
      <c r="G4" s="11" t="s">
        <v>322</v>
      </c>
      <c r="H4" s="48">
        <v>1747</v>
      </c>
      <c r="I4" s="39">
        <v>5</v>
      </c>
      <c r="J4" s="39" t="s">
        <v>428</v>
      </c>
      <c r="K4" s="52">
        <v>300</v>
      </c>
      <c r="L4" s="48">
        <v>0</v>
      </c>
      <c r="M4" s="50">
        <f t="shared" si="0"/>
        <v>300</v>
      </c>
      <c r="N4" s="51"/>
    </row>
    <row r="5" spans="1:14" ht="17.25" customHeight="1" x14ac:dyDescent="0.35">
      <c r="A5" s="70"/>
      <c r="B5" s="37">
        <v>290</v>
      </c>
      <c r="C5" s="38" t="s">
        <v>435</v>
      </c>
      <c r="D5" s="40" t="s">
        <v>323</v>
      </c>
      <c r="E5" s="11" t="s">
        <v>128</v>
      </c>
      <c r="F5" s="11" t="s">
        <v>324</v>
      </c>
      <c r="G5" s="11" t="s">
        <v>325</v>
      </c>
      <c r="H5" s="48">
        <v>1776</v>
      </c>
      <c r="I5" s="39">
        <v>5</v>
      </c>
      <c r="J5" s="39" t="s">
        <v>428</v>
      </c>
      <c r="K5" s="52">
        <v>6800</v>
      </c>
      <c r="L5" s="48">
        <v>0</v>
      </c>
      <c r="M5" s="50">
        <f t="shared" si="0"/>
        <v>6800</v>
      </c>
      <c r="N5" s="51"/>
    </row>
    <row r="6" spans="1:14" ht="17.25" customHeight="1" x14ac:dyDescent="0.35">
      <c r="A6" s="70"/>
      <c r="B6" s="37">
        <v>291</v>
      </c>
      <c r="C6" s="38" t="s">
        <v>435</v>
      </c>
      <c r="D6" s="40" t="s">
        <v>323</v>
      </c>
      <c r="E6" s="11" t="s">
        <v>128</v>
      </c>
      <c r="F6" s="11" t="s">
        <v>326</v>
      </c>
      <c r="G6" s="11" t="s">
        <v>327</v>
      </c>
      <c r="H6" s="48">
        <v>1875</v>
      </c>
      <c r="I6" s="39">
        <v>7</v>
      </c>
      <c r="J6" s="39" t="s">
        <v>428</v>
      </c>
      <c r="K6" s="52">
        <v>1300</v>
      </c>
      <c r="L6" s="48">
        <v>0</v>
      </c>
      <c r="M6" s="50">
        <f t="shared" si="0"/>
        <v>1300</v>
      </c>
      <c r="N6" s="51"/>
    </row>
    <row r="7" spans="1:14" ht="17.25" customHeight="1" x14ac:dyDescent="0.35">
      <c r="A7" s="70"/>
      <c r="B7" s="37">
        <v>292</v>
      </c>
      <c r="C7" s="38" t="s">
        <v>435</v>
      </c>
      <c r="D7" s="40" t="s">
        <v>323</v>
      </c>
      <c r="E7" s="11" t="s">
        <v>128</v>
      </c>
      <c r="F7" s="11" t="s">
        <v>328</v>
      </c>
      <c r="G7" s="11" t="s">
        <v>329</v>
      </c>
      <c r="H7" s="48">
        <v>1799</v>
      </c>
      <c r="I7" s="39">
        <v>5</v>
      </c>
      <c r="J7" s="39" t="s">
        <v>428</v>
      </c>
      <c r="K7" s="52">
        <v>240</v>
      </c>
      <c r="L7" s="48">
        <v>0</v>
      </c>
      <c r="M7" s="50">
        <f t="shared" si="0"/>
        <v>240</v>
      </c>
      <c r="N7" s="51"/>
    </row>
    <row r="8" spans="1:14" ht="17.25" customHeight="1" x14ac:dyDescent="0.35">
      <c r="A8" s="70"/>
      <c r="B8" s="37">
        <v>293</v>
      </c>
      <c r="C8" s="38" t="s">
        <v>435</v>
      </c>
      <c r="D8" s="40" t="s">
        <v>323</v>
      </c>
      <c r="E8" s="11" t="s">
        <v>128</v>
      </c>
      <c r="F8" s="11" t="s">
        <v>324</v>
      </c>
      <c r="G8" s="11" t="s">
        <v>330</v>
      </c>
      <c r="H8" s="48">
        <v>1765</v>
      </c>
      <c r="I8" s="39">
        <v>5</v>
      </c>
      <c r="J8" s="39" t="s">
        <v>428</v>
      </c>
      <c r="K8" s="52">
        <v>3600</v>
      </c>
      <c r="L8" s="48">
        <v>0</v>
      </c>
      <c r="M8" s="50">
        <f t="shared" si="0"/>
        <v>3600</v>
      </c>
      <c r="N8" s="51"/>
    </row>
    <row r="9" spans="1:14" ht="17.25" customHeight="1" x14ac:dyDescent="0.35">
      <c r="A9" s="70"/>
      <c r="B9" s="37">
        <v>294</v>
      </c>
      <c r="C9" s="38" t="s">
        <v>435</v>
      </c>
      <c r="D9" s="40" t="s">
        <v>323</v>
      </c>
      <c r="E9" s="11" t="s">
        <v>128</v>
      </c>
      <c r="F9" s="11" t="s">
        <v>324</v>
      </c>
      <c r="G9" s="11" t="s">
        <v>324</v>
      </c>
      <c r="H9" s="48">
        <v>1801</v>
      </c>
      <c r="I9" s="39">
        <v>6</v>
      </c>
      <c r="J9" s="39" t="s">
        <v>428</v>
      </c>
      <c r="K9" s="52">
        <v>540</v>
      </c>
      <c r="L9" s="48">
        <v>0</v>
      </c>
      <c r="M9" s="50">
        <f t="shared" si="0"/>
        <v>540</v>
      </c>
      <c r="N9" s="51"/>
    </row>
    <row r="10" spans="1:14" ht="17.25" customHeight="1" x14ac:dyDescent="0.35">
      <c r="A10" s="70"/>
      <c r="B10" s="37">
        <v>295</v>
      </c>
      <c r="C10" s="38" t="s">
        <v>435</v>
      </c>
      <c r="D10" s="40" t="s">
        <v>323</v>
      </c>
      <c r="E10" s="11" t="s">
        <v>128</v>
      </c>
      <c r="F10" s="11" t="s">
        <v>326</v>
      </c>
      <c r="G10" s="11" t="s">
        <v>591</v>
      </c>
      <c r="H10" s="48">
        <v>1869</v>
      </c>
      <c r="I10" s="39">
        <v>6</v>
      </c>
      <c r="J10" s="39" t="s">
        <v>428</v>
      </c>
      <c r="K10" s="52">
        <v>2400</v>
      </c>
      <c r="L10" s="48">
        <v>0</v>
      </c>
      <c r="M10" s="50">
        <f t="shared" si="0"/>
        <v>2400</v>
      </c>
      <c r="N10" s="51"/>
    </row>
    <row r="11" spans="1:14" ht="17.25" customHeight="1" x14ac:dyDescent="0.35">
      <c r="A11" s="70"/>
      <c r="B11" s="37">
        <v>296</v>
      </c>
      <c r="C11" s="38" t="s">
        <v>435</v>
      </c>
      <c r="D11" s="40" t="s">
        <v>331</v>
      </c>
      <c r="E11" s="11" t="s">
        <v>128</v>
      </c>
      <c r="F11" s="11" t="s">
        <v>332</v>
      </c>
      <c r="G11" s="11" t="s">
        <v>332</v>
      </c>
      <c r="H11" s="48">
        <v>2091</v>
      </c>
      <c r="I11" s="39">
        <v>6</v>
      </c>
      <c r="J11" s="39" t="s">
        <v>428</v>
      </c>
      <c r="K11" s="52">
        <v>4080</v>
      </c>
      <c r="L11" s="48">
        <v>0</v>
      </c>
      <c r="M11" s="50">
        <f t="shared" si="0"/>
        <v>4080</v>
      </c>
      <c r="N11" s="51"/>
    </row>
    <row r="12" spans="1:14" ht="17.25" customHeight="1" x14ac:dyDescent="0.35">
      <c r="A12" s="70"/>
      <c r="B12" s="37">
        <v>297</v>
      </c>
      <c r="C12" s="38" t="s">
        <v>435</v>
      </c>
      <c r="D12" s="40" t="s">
        <v>331</v>
      </c>
      <c r="E12" s="11" t="s">
        <v>128</v>
      </c>
      <c r="F12" s="11" t="s">
        <v>333</v>
      </c>
      <c r="G12" s="11" t="s">
        <v>333</v>
      </c>
      <c r="H12" s="48">
        <v>2011</v>
      </c>
      <c r="I12" s="39">
        <v>6</v>
      </c>
      <c r="J12" s="39" t="s">
        <v>428</v>
      </c>
      <c r="K12" s="52">
        <v>240</v>
      </c>
      <c r="L12" s="48">
        <v>0</v>
      </c>
      <c r="M12" s="50">
        <f t="shared" si="0"/>
        <v>240</v>
      </c>
      <c r="N12" s="51"/>
    </row>
    <row r="13" spans="1:14" ht="17.25" customHeight="1" x14ac:dyDescent="0.35">
      <c r="A13" s="70"/>
      <c r="B13" s="37">
        <v>298</v>
      </c>
      <c r="C13" s="38" t="s">
        <v>435</v>
      </c>
      <c r="D13" s="40" t="s">
        <v>331</v>
      </c>
      <c r="E13" s="11" t="s">
        <v>128</v>
      </c>
      <c r="F13" s="11" t="s">
        <v>334</v>
      </c>
      <c r="G13" s="11" t="s">
        <v>334</v>
      </c>
      <c r="H13" s="48">
        <v>2152</v>
      </c>
      <c r="I13" s="39">
        <v>7</v>
      </c>
      <c r="J13" s="39" t="s">
        <v>428</v>
      </c>
      <c r="K13" s="52">
        <v>240</v>
      </c>
      <c r="L13" s="48">
        <v>0</v>
      </c>
      <c r="M13" s="50">
        <f t="shared" si="0"/>
        <v>240</v>
      </c>
      <c r="N13" s="51"/>
    </row>
    <row r="14" spans="1:14" ht="17.25" customHeight="1" x14ac:dyDescent="0.35">
      <c r="A14" s="70"/>
      <c r="B14" s="37">
        <v>299</v>
      </c>
      <c r="C14" s="38" t="s">
        <v>435</v>
      </c>
      <c r="D14" s="40" t="s">
        <v>335</v>
      </c>
      <c r="E14" s="11" t="s">
        <v>128</v>
      </c>
      <c r="F14" s="11" t="s">
        <v>336</v>
      </c>
      <c r="G14" s="11" t="s">
        <v>336</v>
      </c>
      <c r="H14" s="48">
        <v>1924</v>
      </c>
      <c r="I14" s="39">
        <v>6</v>
      </c>
      <c r="J14" s="39" t="s">
        <v>428</v>
      </c>
      <c r="K14" s="52">
        <v>4850</v>
      </c>
      <c r="L14" s="48">
        <v>0</v>
      </c>
      <c r="M14" s="50">
        <f t="shared" si="0"/>
        <v>4850</v>
      </c>
      <c r="N14" s="51"/>
    </row>
    <row r="15" spans="1:14" ht="17.25" customHeight="1" x14ac:dyDescent="0.35">
      <c r="A15" s="70"/>
      <c r="B15" s="37">
        <v>300</v>
      </c>
      <c r="C15" s="38" t="s">
        <v>435</v>
      </c>
      <c r="D15" s="40" t="s">
        <v>335</v>
      </c>
      <c r="E15" s="11" t="s">
        <v>128</v>
      </c>
      <c r="F15" s="11" t="s">
        <v>338</v>
      </c>
      <c r="G15" s="11" t="s">
        <v>338</v>
      </c>
      <c r="H15" s="48">
        <v>1855</v>
      </c>
      <c r="I15" s="39">
        <v>6</v>
      </c>
      <c r="J15" s="39" t="s">
        <v>428</v>
      </c>
      <c r="K15" s="52">
        <v>600</v>
      </c>
      <c r="L15" s="48">
        <v>0</v>
      </c>
      <c r="M15" s="50">
        <f t="shared" si="0"/>
        <v>600</v>
      </c>
      <c r="N15" s="51"/>
    </row>
    <row r="16" spans="1:14" ht="17.25" customHeight="1" x14ac:dyDescent="0.35">
      <c r="A16" s="70"/>
      <c r="B16" s="37">
        <v>301</v>
      </c>
      <c r="C16" s="38" t="s">
        <v>435</v>
      </c>
      <c r="D16" s="40" t="s">
        <v>335</v>
      </c>
      <c r="E16" s="11" t="s">
        <v>128</v>
      </c>
      <c r="F16" s="11" t="s">
        <v>339</v>
      </c>
      <c r="G16" s="11" t="s">
        <v>340</v>
      </c>
      <c r="H16" s="48">
        <v>1741</v>
      </c>
      <c r="I16" s="39">
        <v>5</v>
      </c>
      <c r="J16" s="39" t="s">
        <v>428</v>
      </c>
      <c r="K16" s="52">
        <v>360</v>
      </c>
      <c r="L16" s="48">
        <v>0</v>
      </c>
      <c r="M16" s="50">
        <f t="shared" si="0"/>
        <v>360</v>
      </c>
      <c r="N16" s="51"/>
    </row>
    <row r="17" spans="1:14" ht="17.25" customHeight="1" x14ac:dyDescent="0.35">
      <c r="A17" s="70"/>
      <c r="B17" s="37">
        <v>302</v>
      </c>
      <c r="C17" s="38" t="s">
        <v>435</v>
      </c>
      <c r="D17" s="40" t="s">
        <v>335</v>
      </c>
      <c r="E17" s="11" t="s">
        <v>128</v>
      </c>
      <c r="F17" s="11" t="s">
        <v>337</v>
      </c>
      <c r="G17" s="11" t="s">
        <v>341</v>
      </c>
      <c r="H17" s="48">
        <v>1774</v>
      </c>
      <c r="I17" s="39">
        <v>6</v>
      </c>
      <c r="J17" s="39" t="s">
        <v>428</v>
      </c>
      <c r="K17" s="52">
        <v>240</v>
      </c>
      <c r="L17" s="48">
        <v>0</v>
      </c>
      <c r="M17" s="50">
        <f t="shared" si="0"/>
        <v>240</v>
      </c>
      <c r="N17" s="51"/>
    </row>
    <row r="18" spans="1:14" ht="17.25" customHeight="1" x14ac:dyDescent="0.35">
      <c r="A18" s="70"/>
      <c r="B18" s="37">
        <v>303</v>
      </c>
      <c r="C18" s="38" t="s">
        <v>435</v>
      </c>
      <c r="D18" s="40" t="s">
        <v>335</v>
      </c>
      <c r="E18" s="11" t="s">
        <v>128</v>
      </c>
      <c r="F18" s="11" t="s">
        <v>342</v>
      </c>
      <c r="G18" s="11" t="s">
        <v>342</v>
      </c>
      <c r="H18" s="48">
        <v>1924</v>
      </c>
      <c r="I18" s="39">
        <v>6</v>
      </c>
      <c r="J18" s="39" t="s">
        <v>428</v>
      </c>
      <c r="K18" s="52">
        <v>288</v>
      </c>
      <c r="L18" s="48">
        <v>0</v>
      </c>
      <c r="M18" s="50">
        <f t="shared" si="0"/>
        <v>288</v>
      </c>
      <c r="N18" s="51"/>
    </row>
    <row r="19" spans="1:14" ht="17.25" customHeight="1" x14ac:dyDescent="0.35">
      <c r="A19" s="70"/>
      <c r="B19" s="37">
        <v>304</v>
      </c>
      <c r="C19" s="38" t="s">
        <v>435</v>
      </c>
      <c r="D19" s="40" t="s">
        <v>335</v>
      </c>
      <c r="E19" s="11" t="s">
        <v>128</v>
      </c>
      <c r="F19" s="11" t="s">
        <v>343</v>
      </c>
      <c r="G19" s="11" t="s">
        <v>343</v>
      </c>
      <c r="H19" s="48">
        <v>1842</v>
      </c>
      <c r="I19" s="39">
        <v>6</v>
      </c>
      <c r="J19" s="39" t="s">
        <v>428</v>
      </c>
      <c r="K19" s="52">
        <v>960</v>
      </c>
      <c r="L19" s="48">
        <v>0</v>
      </c>
      <c r="M19" s="50">
        <f t="shared" si="0"/>
        <v>960</v>
      </c>
      <c r="N19" s="51"/>
    </row>
    <row r="20" spans="1:14" ht="17.25" customHeight="1" x14ac:dyDescent="0.35">
      <c r="A20" s="70"/>
      <c r="B20" s="37">
        <v>305</v>
      </c>
      <c r="C20" s="38" t="s">
        <v>435</v>
      </c>
      <c r="D20" s="40" t="s">
        <v>335</v>
      </c>
      <c r="E20" s="11" t="s">
        <v>128</v>
      </c>
      <c r="F20" s="11" t="s">
        <v>344</v>
      </c>
      <c r="G20" s="11" t="s">
        <v>344</v>
      </c>
      <c r="H20" s="48">
        <v>1813</v>
      </c>
      <c r="I20" s="39">
        <v>5</v>
      </c>
      <c r="J20" s="39" t="s">
        <v>428</v>
      </c>
      <c r="K20" s="52">
        <v>10800</v>
      </c>
      <c r="L20" s="48">
        <v>0</v>
      </c>
      <c r="M20" s="50">
        <f t="shared" si="0"/>
        <v>10800</v>
      </c>
      <c r="N20" s="51"/>
    </row>
    <row r="21" spans="1:14" ht="17.25" customHeight="1" x14ac:dyDescent="0.35">
      <c r="A21" s="70"/>
      <c r="B21" s="37">
        <v>306</v>
      </c>
      <c r="C21" s="38" t="s">
        <v>435</v>
      </c>
      <c r="D21" s="40" t="s">
        <v>335</v>
      </c>
      <c r="E21" s="11" t="s">
        <v>128</v>
      </c>
      <c r="F21" s="11" t="s">
        <v>339</v>
      </c>
      <c r="G21" s="11" t="s">
        <v>339</v>
      </c>
      <c r="H21" s="48">
        <v>1755</v>
      </c>
      <c r="I21" s="39">
        <v>5</v>
      </c>
      <c r="J21" s="39" t="s">
        <v>428</v>
      </c>
      <c r="K21" s="52">
        <v>480</v>
      </c>
      <c r="L21" s="48">
        <v>0</v>
      </c>
      <c r="M21" s="50">
        <f t="shared" si="0"/>
        <v>480</v>
      </c>
      <c r="N21" s="51"/>
    </row>
    <row r="22" spans="1:14" ht="17.25" customHeight="1" x14ac:dyDescent="0.35">
      <c r="A22" s="70"/>
      <c r="B22" s="37">
        <v>307</v>
      </c>
      <c r="C22" s="38" t="s">
        <v>435</v>
      </c>
      <c r="D22" s="40" t="s">
        <v>335</v>
      </c>
      <c r="E22" s="11" t="s">
        <v>128</v>
      </c>
      <c r="F22" s="11" t="s">
        <v>339</v>
      </c>
      <c r="G22" s="11" t="s">
        <v>345</v>
      </c>
      <c r="H22" s="48">
        <v>1730</v>
      </c>
      <c r="I22" s="39">
        <v>5</v>
      </c>
      <c r="J22" s="39" t="s">
        <v>428</v>
      </c>
      <c r="K22" s="52">
        <v>4400</v>
      </c>
      <c r="L22" s="48">
        <v>0</v>
      </c>
      <c r="M22" s="50">
        <f t="shared" si="0"/>
        <v>4400</v>
      </c>
      <c r="N22" s="51"/>
    </row>
    <row r="23" spans="1:14" ht="17.25" customHeight="1" x14ac:dyDescent="0.35">
      <c r="A23" s="70"/>
      <c r="B23" s="37">
        <v>308</v>
      </c>
      <c r="C23" s="38" t="s">
        <v>435</v>
      </c>
      <c r="D23" s="40" t="s">
        <v>335</v>
      </c>
      <c r="E23" s="11" t="s">
        <v>128</v>
      </c>
      <c r="F23" s="11" t="s">
        <v>337</v>
      </c>
      <c r="G23" s="11" t="s">
        <v>337</v>
      </c>
      <c r="H23" s="48">
        <v>1758</v>
      </c>
      <c r="I23" s="39">
        <v>5</v>
      </c>
      <c r="J23" s="39" t="s">
        <v>428</v>
      </c>
      <c r="K23" s="52">
        <v>4500</v>
      </c>
      <c r="L23" s="48">
        <v>0</v>
      </c>
      <c r="M23" s="50">
        <f t="shared" si="0"/>
        <v>4500</v>
      </c>
      <c r="N23" s="51"/>
    </row>
    <row r="24" spans="1:14" ht="17.25" customHeight="1" x14ac:dyDescent="0.35">
      <c r="A24" s="70"/>
      <c r="B24" s="37">
        <v>309</v>
      </c>
      <c r="C24" s="38" t="s">
        <v>435</v>
      </c>
      <c r="D24" s="40" t="s">
        <v>592</v>
      </c>
      <c r="E24" s="11" t="s">
        <v>128</v>
      </c>
      <c r="F24" s="11" t="s">
        <v>346</v>
      </c>
      <c r="G24" s="11" t="s">
        <v>346</v>
      </c>
      <c r="H24" s="48">
        <v>1753</v>
      </c>
      <c r="I24" s="39">
        <v>5</v>
      </c>
      <c r="J24" s="39" t="s">
        <v>428</v>
      </c>
      <c r="K24" s="52">
        <v>540</v>
      </c>
      <c r="L24" s="48">
        <v>0</v>
      </c>
      <c r="M24" s="50">
        <f t="shared" si="0"/>
        <v>540</v>
      </c>
      <c r="N24" s="51"/>
    </row>
    <row r="25" spans="1:14" ht="17.25" customHeight="1" x14ac:dyDescent="0.35">
      <c r="A25" s="70"/>
      <c r="B25" s="37">
        <v>310</v>
      </c>
      <c r="C25" s="38" t="s">
        <v>435</v>
      </c>
      <c r="D25" s="40" t="s">
        <v>592</v>
      </c>
      <c r="E25" s="11" t="s">
        <v>128</v>
      </c>
      <c r="F25" s="11" t="s">
        <v>347</v>
      </c>
      <c r="G25" s="11" t="s">
        <v>347</v>
      </c>
      <c r="H25" s="48">
        <v>1558</v>
      </c>
      <c r="I25" s="39">
        <v>5</v>
      </c>
      <c r="J25" s="39" t="s">
        <v>428</v>
      </c>
      <c r="K25" s="52">
        <v>1900</v>
      </c>
      <c r="L25" s="48">
        <v>0</v>
      </c>
      <c r="M25" s="50">
        <f t="shared" si="0"/>
        <v>1900</v>
      </c>
      <c r="N25" s="51"/>
    </row>
    <row r="26" spans="1:14" ht="17.25" customHeight="1" x14ac:dyDescent="0.35">
      <c r="A26" s="70"/>
      <c r="B26" s="37">
        <v>311</v>
      </c>
      <c r="C26" s="38" t="s">
        <v>435</v>
      </c>
      <c r="D26" s="40" t="s">
        <v>592</v>
      </c>
      <c r="E26" s="11" t="s">
        <v>128</v>
      </c>
      <c r="F26" s="11" t="s">
        <v>347</v>
      </c>
      <c r="G26" s="11" t="s">
        <v>348</v>
      </c>
      <c r="H26" s="48">
        <v>1608</v>
      </c>
      <c r="I26" s="39">
        <v>4</v>
      </c>
      <c r="J26" s="39" t="s">
        <v>428</v>
      </c>
      <c r="K26" s="52">
        <v>480</v>
      </c>
      <c r="L26" s="48">
        <v>0</v>
      </c>
      <c r="M26" s="50">
        <f t="shared" si="0"/>
        <v>480</v>
      </c>
      <c r="N26" s="51"/>
    </row>
    <row r="27" spans="1:14" ht="17.25" customHeight="1" x14ac:dyDescent="0.35">
      <c r="A27" s="70"/>
      <c r="B27" s="37">
        <v>312</v>
      </c>
      <c r="C27" s="38" t="s">
        <v>435</v>
      </c>
      <c r="D27" s="40" t="s">
        <v>592</v>
      </c>
      <c r="E27" s="11" t="s">
        <v>128</v>
      </c>
      <c r="F27" s="11" t="s">
        <v>346</v>
      </c>
      <c r="G27" s="11" t="s">
        <v>349</v>
      </c>
      <c r="H27" s="48">
        <v>1807</v>
      </c>
      <c r="I27" s="39">
        <v>5</v>
      </c>
      <c r="J27" s="39" t="s">
        <v>428</v>
      </c>
      <c r="K27" s="52">
        <v>240</v>
      </c>
      <c r="L27" s="48">
        <v>0</v>
      </c>
      <c r="M27" s="50">
        <f t="shared" si="0"/>
        <v>240</v>
      </c>
      <c r="N27" s="51"/>
    </row>
    <row r="28" spans="1:14" ht="17.25" customHeight="1" x14ac:dyDescent="0.35">
      <c r="A28" s="70"/>
      <c r="B28" s="37">
        <v>313</v>
      </c>
      <c r="C28" s="38" t="s">
        <v>435</v>
      </c>
      <c r="D28" s="40" t="s">
        <v>592</v>
      </c>
      <c r="E28" s="11" t="s">
        <v>128</v>
      </c>
      <c r="F28" s="11" t="s">
        <v>350</v>
      </c>
      <c r="G28" s="11" t="s">
        <v>350</v>
      </c>
      <c r="H28" s="48">
        <v>1446</v>
      </c>
      <c r="I28" s="39">
        <v>4</v>
      </c>
      <c r="J28" s="39" t="s">
        <v>428</v>
      </c>
      <c r="K28" s="52">
        <v>360</v>
      </c>
      <c r="L28" s="48">
        <v>0</v>
      </c>
      <c r="M28" s="50">
        <f t="shared" si="0"/>
        <v>360</v>
      </c>
      <c r="N28" s="51"/>
    </row>
    <row r="29" spans="1:14" ht="17.25" customHeight="1" x14ac:dyDescent="0.35">
      <c r="A29" s="70"/>
      <c r="B29" s="37">
        <v>314</v>
      </c>
      <c r="C29" s="38" t="s">
        <v>435</v>
      </c>
      <c r="D29" s="40" t="s">
        <v>592</v>
      </c>
      <c r="E29" s="11" t="s">
        <v>128</v>
      </c>
      <c r="F29" s="11" t="s">
        <v>347</v>
      </c>
      <c r="G29" s="11" t="s">
        <v>351</v>
      </c>
      <c r="H29" s="48">
        <v>1583</v>
      </c>
      <c r="I29" s="39">
        <v>4</v>
      </c>
      <c r="J29" s="39" t="s">
        <v>428</v>
      </c>
      <c r="K29" s="52">
        <v>3000</v>
      </c>
      <c r="L29" s="48">
        <v>0</v>
      </c>
      <c r="M29" s="50">
        <f t="shared" si="0"/>
        <v>3000</v>
      </c>
      <c r="N29" s="51"/>
    </row>
    <row r="30" spans="1:14" ht="17.25" customHeight="1" x14ac:dyDescent="0.35">
      <c r="A30" s="70"/>
      <c r="B30" s="37">
        <v>315</v>
      </c>
      <c r="C30" s="38" t="s">
        <v>435</v>
      </c>
      <c r="D30" s="40" t="s">
        <v>592</v>
      </c>
      <c r="E30" s="11" t="s">
        <v>128</v>
      </c>
      <c r="F30" s="11" t="s">
        <v>352</v>
      </c>
      <c r="G30" s="11" t="s">
        <v>352</v>
      </c>
      <c r="H30" s="48">
        <v>1828</v>
      </c>
      <c r="I30" s="39">
        <v>5</v>
      </c>
      <c r="J30" s="39" t="s">
        <v>428</v>
      </c>
      <c r="K30" s="52">
        <v>740</v>
      </c>
      <c r="L30" s="48">
        <v>0</v>
      </c>
      <c r="M30" s="50">
        <f t="shared" si="0"/>
        <v>740</v>
      </c>
      <c r="N30" s="51"/>
    </row>
    <row r="31" spans="1:14" ht="17.25" customHeight="1" x14ac:dyDescent="0.35">
      <c r="A31" s="70"/>
      <c r="B31" s="37">
        <v>316</v>
      </c>
      <c r="C31" s="38" t="s">
        <v>435</v>
      </c>
      <c r="D31" s="40" t="s">
        <v>592</v>
      </c>
      <c r="E31" s="11" t="s">
        <v>128</v>
      </c>
      <c r="F31" s="11" t="s">
        <v>353</v>
      </c>
      <c r="G31" s="11" t="s">
        <v>353</v>
      </c>
      <c r="H31" s="48">
        <v>1964</v>
      </c>
      <c r="I31" s="39">
        <v>5</v>
      </c>
      <c r="J31" s="39" t="s">
        <v>428</v>
      </c>
      <c r="K31" s="52">
        <v>216</v>
      </c>
      <c r="L31" s="48">
        <v>0</v>
      </c>
      <c r="M31" s="50">
        <f t="shared" si="0"/>
        <v>216</v>
      </c>
      <c r="N31" s="51"/>
    </row>
    <row r="32" spans="1:14" ht="17.25" customHeight="1" x14ac:dyDescent="0.35">
      <c r="A32" s="70"/>
      <c r="B32" s="37">
        <v>317</v>
      </c>
      <c r="C32" s="38" t="s">
        <v>435</v>
      </c>
      <c r="D32" s="40" t="s">
        <v>592</v>
      </c>
      <c r="E32" s="11" t="s">
        <v>128</v>
      </c>
      <c r="F32" s="11" t="s">
        <v>354</v>
      </c>
      <c r="G32" s="11" t="s">
        <v>354</v>
      </c>
      <c r="H32" s="48">
        <v>1812</v>
      </c>
      <c r="I32" s="39">
        <v>5</v>
      </c>
      <c r="J32" s="39" t="s">
        <v>428</v>
      </c>
      <c r="K32" s="52">
        <v>240</v>
      </c>
      <c r="L32" s="48">
        <v>0</v>
      </c>
      <c r="M32" s="50">
        <f t="shared" si="0"/>
        <v>240</v>
      </c>
      <c r="N32" s="51"/>
    </row>
    <row r="33" spans="1:14" ht="17.25" customHeight="1" x14ac:dyDescent="0.35">
      <c r="A33" s="70"/>
      <c r="B33" s="37">
        <v>318</v>
      </c>
      <c r="C33" s="38" t="s">
        <v>435</v>
      </c>
      <c r="D33" s="40" t="s">
        <v>592</v>
      </c>
      <c r="E33" s="11" t="s">
        <v>128</v>
      </c>
      <c r="F33" s="11" t="s">
        <v>355</v>
      </c>
      <c r="G33" s="11" t="s">
        <v>355</v>
      </c>
      <c r="H33" s="48">
        <v>1622</v>
      </c>
      <c r="I33" s="39">
        <v>5</v>
      </c>
      <c r="J33" s="39" t="s">
        <v>428</v>
      </c>
      <c r="K33" s="52">
        <v>22600</v>
      </c>
      <c r="L33" s="48">
        <v>0</v>
      </c>
      <c r="M33" s="50">
        <f t="shared" si="0"/>
        <v>22600</v>
      </c>
      <c r="N33" s="51"/>
    </row>
    <row r="34" spans="1:14" ht="17.25" customHeight="1" x14ac:dyDescent="0.35">
      <c r="A34" s="70"/>
      <c r="B34" s="37">
        <v>319</v>
      </c>
      <c r="C34" s="38" t="s">
        <v>435</v>
      </c>
      <c r="D34" s="40" t="s">
        <v>592</v>
      </c>
      <c r="E34" s="11" t="s">
        <v>128</v>
      </c>
      <c r="F34" s="11" t="s">
        <v>356</v>
      </c>
      <c r="G34" s="11" t="s">
        <v>356</v>
      </c>
      <c r="H34" s="48">
        <v>1864</v>
      </c>
      <c r="I34" s="39">
        <v>5</v>
      </c>
      <c r="J34" s="39" t="s">
        <v>428</v>
      </c>
      <c r="K34" s="52">
        <v>600</v>
      </c>
      <c r="L34" s="48">
        <v>0</v>
      </c>
      <c r="M34" s="50">
        <f t="shared" si="0"/>
        <v>600</v>
      </c>
      <c r="N34" s="51"/>
    </row>
    <row r="35" spans="1:14" ht="17.25" customHeight="1" x14ac:dyDescent="0.35">
      <c r="A35" s="70"/>
      <c r="B35" s="37">
        <v>320</v>
      </c>
      <c r="C35" s="38" t="s">
        <v>435</v>
      </c>
      <c r="D35" s="40" t="s">
        <v>592</v>
      </c>
      <c r="E35" s="11" t="s">
        <v>128</v>
      </c>
      <c r="F35" s="11" t="s">
        <v>354</v>
      </c>
      <c r="G35" s="11" t="s">
        <v>357</v>
      </c>
      <c r="H35" s="48">
        <v>1812</v>
      </c>
      <c r="I35" s="39">
        <v>5</v>
      </c>
      <c r="J35" s="39" t="s">
        <v>428</v>
      </c>
      <c r="K35" s="52">
        <v>360</v>
      </c>
      <c r="L35" s="48">
        <v>0</v>
      </c>
      <c r="M35" s="50">
        <f t="shared" si="0"/>
        <v>360</v>
      </c>
      <c r="N35" s="51"/>
    </row>
    <row r="36" spans="1:14" ht="17.25" customHeight="1" x14ac:dyDescent="0.35">
      <c r="A36" s="70"/>
      <c r="B36" s="37">
        <v>321</v>
      </c>
      <c r="C36" s="38" t="s">
        <v>435</v>
      </c>
      <c r="D36" s="40" t="s">
        <v>592</v>
      </c>
      <c r="E36" s="11" t="s">
        <v>128</v>
      </c>
      <c r="F36" s="11" t="s">
        <v>347</v>
      </c>
      <c r="G36" s="11" t="s">
        <v>170</v>
      </c>
      <c r="H36" s="48">
        <v>1760</v>
      </c>
      <c r="I36" s="39">
        <v>4</v>
      </c>
      <c r="J36" s="39" t="s">
        <v>428</v>
      </c>
      <c r="K36" s="52">
        <v>600</v>
      </c>
      <c r="L36" s="48">
        <v>0</v>
      </c>
      <c r="M36" s="50">
        <f t="shared" si="0"/>
        <v>600</v>
      </c>
      <c r="N36" s="51"/>
    </row>
    <row r="37" spans="1:14" ht="17.25" customHeight="1" x14ac:dyDescent="0.35">
      <c r="A37" s="70"/>
      <c r="B37" s="37">
        <v>322</v>
      </c>
      <c r="C37" s="38" t="s">
        <v>435</v>
      </c>
      <c r="D37" s="40" t="s">
        <v>592</v>
      </c>
      <c r="E37" s="11" t="s">
        <v>128</v>
      </c>
      <c r="F37" s="11" t="s">
        <v>358</v>
      </c>
      <c r="G37" s="11" t="s">
        <v>358</v>
      </c>
      <c r="H37" s="48">
        <v>1729</v>
      </c>
      <c r="I37" s="39">
        <v>5</v>
      </c>
      <c r="J37" s="39" t="s">
        <v>428</v>
      </c>
      <c r="K37" s="52">
        <v>300</v>
      </c>
      <c r="L37" s="48">
        <v>0</v>
      </c>
      <c r="M37" s="50">
        <f t="shared" si="0"/>
        <v>300</v>
      </c>
      <c r="N37" s="51"/>
    </row>
    <row r="38" spans="1:14" ht="17.25" customHeight="1" x14ac:dyDescent="0.35">
      <c r="A38" s="70"/>
      <c r="B38" s="37">
        <v>323</v>
      </c>
      <c r="C38" s="38" t="s">
        <v>435</v>
      </c>
      <c r="D38" s="40" t="s">
        <v>592</v>
      </c>
      <c r="E38" s="11" t="s">
        <v>128</v>
      </c>
      <c r="F38" s="11" t="s">
        <v>359</v>
      </c>
      <c r="G38" s="11" t="s">
        <v>360</v>
      </c>
      <c r="H38" s="48">
        <v>2096</v>
      </c>
      <c r="I38" s="39">
        <v>5</v>
      </c>
      <c r="J38" s="39" t="s">
        <v>428</v>
      </c>
      <c r="K38" s="52">
        <v>390</v>
      </c>
      <c r="L38" s="48">
        <v>0</v>
      </c>
      <c r="M38" s="50">
        <f t="shared" si="0"/>
        <v>390</v>
      </c>
      <c r="N38" s="51"/>
    </row>
    <row r="39" spans="1:14" ht="17.25" customHeight="1" x14ac:dyDescent="0.35">
      <c r="A39" s="70"/>
      <c r="B39" s="37">
        <v>324</v>
      </c>
      <c r="C39" s="38" t="s">
        <v>435</v>
      </c>
      <c r="D39" s="40" t="s">
        <v>592</v>
      </c>
      <c r="E39" s="11" t="s">
        <v>128</v>
      </c>
      <c r="F39" s="11" t="s">
        <v>361</v>
      </c>
      <c r="G39" s="11" t="s">
        <v>362</v>
      </c>
      <c r="H39" s="48">
        <v>2060</v>
      </c>
      <c r="I39" s="39">
        <v>5</v>
      </c>
      <c r="J39" s="39" t="s">
        <v>428</v>
      </c>
      <c r="K39" s="52">
        <v>240</v>
      </c>
      <c r="L39" s="48">
        <v>0</v>
      </c>
      <c r="M39" s="50">
        <f t="shared" si="0"/>
        <v>240</v>
      </c>
      <c r="N39" s="51"/>
    </row>
    <row r="40" spans="1:14" ht="17.25" customHeight="1" x14ac:dyDescent="0.35">
      <c r="A40" s="70"/>
      <c r="B40" s="37">
        <v>325</v>
      </c>
      <c r="C40" s="38" t="s">
        <v>435</v>
      </c>
      <c r="D40" s="40" t="s">
        <v>592</v>
      </c>
      <c r="E40" s="11" t="s">
        <v>128</v>
      </c>
      <c r="F40" s="11" t="s">
        <v>363</v>
      </c>
      <c r="G40" s="11" t="s">
        <v>363</v>
      </c>
      <c r="H40" s="48">
        <v>1939</v>
      </c>
      <c r="I40" s="39">
        <v>5</v>
      </c>
      <c r="J40" s="39" t="s">
        <v>428</v>
      </c>
      <c r="K40" s="52">
        <v>240</v>
      </c>
      <c r="L40" s="48">
        <v>0</v>
      </c>
      <c r="M40" s="50">
        <f t="shared" si="0"/>
        <v>240</v>
      </c>
      <c r="N40" s="51"/>
    </row>
    <row r="41" spans="1:14" ht="17.25" customHeight="1" x14ac:dyDescent="0.35">
      <c r="A41" s="70"/>
      <c r="B41" s="37">
        <v>326</v>
      </c>
      <c r="C41" s="38" t="s">
        <v>435</v>
      </c>
      <c r="D41" s="40" t="s">
        <v>592</v>
      </c>
      <c r="E41" s="11" t="s">
        <v>128</v>
      </c>
      <c r="F41" s="11" t="s">
        <v>364</v>
      </c>
      <c r="G41" s="11" t="s">
        <v>364</v>
      </c>
      <c r="H41" s="48">
        <v>2063</v>
      </c>
      <c r="I41" s="39">
        <v>5</v>
      </c>
      <c r="J41" s="39" t="s">
        <v>428</v>
      </c>
      <c r="K41" s="52">
        <v>480</v>
      </c>
      <c r="L41" s="48">
        <v>0</v>
      </c>
      <c r="M41" s="50">
        <f t="shared" si="0"/>
        <v>480</v>
      </c>
      <c r="N41" s="51"/>
    </row>
    <row r="42" spans="1:14" ht="17.25" customHeight="1" x14ac:dyDescent="0.35">
      <c r="A42" s="70"/>
      <c r="B42" s="37">
        <v>327</v>
      </c>
      <c r="C42" s="38" t="s">
        <v>435</v>
      </c>
      <c r="D42" s="40" t="s">
        <v>592</v>
      </c>
      <c r="E42" s="11" t="s">
        <v>128</v>
      </c>
      <c r="F42" s="11" t="s">
        <v>365</v>
      </c>
      <c r="G42" s="11" t="s">
        <v>365</v>
      </c>
      <c r="H42" s="48">
        <v>1954</v>
      </c>
      <c r="I42" s="39">
        <v>6</v>
      </c>
      <c r="J42" s="39" t="s">
        <v>428</v>
      </c>
      <c r="K42" s="52">
        <v>4350</v>
      </c>
      <c r="L42" s="48">
        <v>0</v>
      </c>
      <c r="M42" s="50">
        <f t="shared" si="0"/>
        <v>4350</v>
      </c>
      <c r="N42" s="51"/>
    </row>
    <row r="43" spans="1:14" ht="17.25" customHeight="1" x14ac:dyDescent="0.35">
      <c r="A43" s="70"/>
      <c r="B43" s="37">
        <v>328</v>
      </c>
      <c r="C43" s="38" t="s">
        <v>435</v>
      </c>
      <c r="D43" s="40" t="s">
        <v>592</v>
      </c>
      <c r="E43" s="11" t="s">
        <v>128</v>
      </c>
      <c r="F43" s="11" t="s">
        <v>366</v>
      </c>
      <c r="G43" s="11" t="s">
        <v>366</v>
      </c>
      <c r="H43" s="48">
        <v>1915</v>
      </c>
      <c r="I43" s="39">
        <v>6</v>
      </c>
      <c r="J43" s="39" t="s">
        <v>428</v>
      </c>
      <c r="K43" s="52">
        <v>600</v>
      </c>
      <c r="L43" s="48">
        <v>0</v>
      </c>
      <c r="M43" s="50">
        <f t="shared" si="0"/>
        <v>600</v>
      </c>
      <c r="N43" s="51"/>
    </row>
    <row r="44" spans="1:14" ht="17.25" customHeight="1" x14ac:dyDescent="0.35">
      <c r="A44" s="70"/>
      <c r="B44" s="37">
        <v>329</v>
      </c>
      <c r="C44" s="38" t="s">
        <v>435</v>
      </c>
      <c r="D44" s="41" t="s">
        <v>592</v>
      </c>
      <c r="E44" s="11" t="s">
        <v>44</v>
      </c>
      <c r="F44" s="11" t="s">
        <v>365</v>
      </c>
      <c r="G44" s="11" t="s">
        <v>621</v>
      </c>
      <c r="H44" s="48">
        <v>2091</v>
      </c>
      <c r="I44" s="39">
        <v>6</v>
      </c>
      <c r="J44" s="39" t="s">
        <v>589</v>
      </c>
      <c r="K44" s="52">
        <v>300</v>
      </c>
      <c r="L44" s="48">
        <v>0</v>
      </c>
      <c r="M44" s="50">
        <f t="shared" si="0"/>
        <v>300</v>
      </c>
      <c r="N44" s="51"/>
    </row>
    <row r="45" spans="1:14" ht="17.25" customHeight="1" x14ac:dyDescent="0.35">
      <c r="A45" s="70"/>
      <c r="B45" s="37">
        <v>330</v>
      </c>
      <c r="C45" s="38" t="s">
        <v>435</v>
      </c>
      <c r="D45" s="40" t="s">
        <v>592</v>
      </c>
      <c r="E45" s="11" t="s">
        <v>128</v>
      </c>
      <c r="F45" s="11" t="s">
        <v>363</v>
      </c>
      <c r="G45" s="11" t="s">
        <v>479</v>
      </c>
      <c r="H45" s="48">
        <v>1955</v>
      </c>
      <c r="I45" s="39">
        <v>6</v>
      </c>
      <c r="J45" s="39" t="s">
        <v>428</v>
      </c>
      <c r="K45" s="52">
        <v>240</v>
      </c>
      <c r="L45" s="48">
        <v>0</v>
      </c>
      <c r="M45" s="50">
        <f t="shared" si="0"/>
        <v>240</v>
      </c>
      <c r="N45" s="51"/>
    </row>
    <row r="46" spans="1:14" ht="17.25" customHeight="1" x14ac:dyDescent="0.35">
      <c r="A46" s="70"/>
      <c r="B46" s="37">
        <v>331</v>
      </c>
      <c r="C46" s="38" t="s">
        <v>435</v>
      </c>
      <c r="D46" s="40" t="s">
        <v>592</v>
      </c>
      <c r="E46" s="38" t="s">
        <v>128</v>
      </c>
      <c r="F46" s="38" t="s">
        <v>480</v>
      </c>
      <c r="G46" s="11" t="s">
        <v>480</v>
      </c>
      <c r="H46" s="48">
        <v>1894</v>
      </c>
      <c r="I46" s="39">
        <v>5</v>
      </c>
      <c r="J46" s="39" t="s">
        <v>428</v>
      </c>
      <c r="K46" s="52">
        <v>240</v>
      </c>
      <c r="L46" s="48">
        <v>0</v>
      </c>
      <c r="M46" s="50">
        <f t="shared" si="0"/>
        <v>240</v>
      </c>
      <c r="N46" s="51"/>
    </row>
    <row r="47" spans="1:14" ht="17.25" customHeight="1" x14ac:dyDescent="0.35">
      <c r="A47" s="70"/>
      <c r="B47" s="37">
        <v>332</v>
      </c>
      <c r="C47" s="38" t="s">
        <v>435</v>
      </c>
      <c r="D47" s="40" t="s">
        <v>592</v>
      </c>
      <c r="E47" s="38" t="s">
        <v>128</v>
      </c>
      <c r="F47" s="38" t="s">
        <v>481</v>
      </c>
      <c r="G47" s="11" t="s">
        <v>481</v>
      </c>
      <c r="H47" s="48">
        <v>1897</v>
      </c>
      <c r="I47" s="39">
        <v>5</v>
      </c>
      <c r="J47" s="39" t="s">
        <v>428</v>
      </c>
      <c r="K47" s="52">
        <v>240</v>
      </c>
      <c r="L47" s="48">
        <v>0</v>
      </c>
      <c r="M47" s="50">
        <f t="shared" si="0"/>
        <v>240</v>
      </c>
      <c r="N47" s="51"/>
    </row>
    <row r="48" spans="1:14" ht="17.25" customHeight="1" x14ac:dyDescent="0.35">
      <c r="A48" s="70"/>
      <c r="B48" s="37">
        <v>333</v>
      </c>
      <c r="C48" s="38" t="s">
        <v>435</v>
      </c>
      <c r="D48" s="40" t="s">
        <v>592</v>
      </c>
      <c r="E48" s="38" t="s">
        <v>128</v>
      </c>
      <c r="F48" s="38" t="s">
        <v>482</v>
      </c>
      <c r="G48" s="11" t="s">
        <v>482</v>
      </c>
      <c r="H48" s="48">
        <v>1765</v>
      </c>
      <c r="I48" s="39">
        <v>5</v>
      </c>
      <c r="J48" s="39" t="s">
        <v>428</v>
      </c>
      <c r="K48" s="52">
        <v>240</v>
      </c>
      <c r="L48" s="48">
        <v>0</v>
      </c>
      <c r="M48" s="50">
        <f t="shared" si="0"/>
        <v>240</v>
      </c>
      <c r="N48" s="51"/>
    </row>
    <row r="49" spans="1:14" ht="17.25" customHeight="1" x14ac:dyDescent="0.35">
      <c r="A49" s="70"/>
      <c r="B49" s="37">
        <v>334</v>
      </c>
      <c r="C49" s="38" t="s">
        <v>435</v>
      </c>
      <c r="D49" s="40" t="s">
        <v>331</v>
      </c>
      <c r="E49" s="11" t="s">
        <v>128</v>
      </c>
      <c r="F49" s="11" t="s">
        <v>367</v>
      </c>
      <c r="G49" s="11" t="s">
        <v>367</v>
      </c>
      <c r="H49" s="48">
        <v>2376</v>
      </c>
      <c r="I49" s="39">
        <v>8</v>
      </c>
      <c r="J49" s="39" t="s">
        <v>428</v>
      </c>
      <c r="K49" s="52">
        <v>240</v>
      </c>
      <c r="L49" s="48">
        <v>0</v>
      </c>
      <c r="M49" s="50">
        <f t="shared" si="0"/>
        <v>240</v>
      </c>
      <c r="N49" s="51"/>
    </row>
    <row r="50" spans="1:14" ht="17.25" customHeight="1" x14ac:dyDescent="0.35">
      <c r="A50" s="70"/>
      <c r="B50" s="37">
        <v>335</v>
      </c>
      <c r="C50" s="38" t="s">
        <v>435</v>
      </c>
      <c r="D50" s="40" t="s">
        <v>335</v>
      </c>
      <c r="E50" s="11" t="s">
        <v>128</v>
      </c>
      <c r="F50" s="11" t="s">
        <v>424</v>
      </c>
      <c r="G50" s="11" t="s">
        <v>424</v>
      </c>
      <c r="H50" s="48">
        <v>1859</v>
      </c>
      <c r="I50" s="39">
        <v>6</v>
      </c>
      <c r="J50" s="39" t="s">
        <v>428</v>
      </c>
      <c r="K50" s="52">
        <v>240</v>
      </c>
      <c r="L50" s="48">
        <v>0</v>
      </c>
      <c r="M50" s="50">
        <f t="shared" si="0"/>
        <v>240</v>
      </c>
      <c r="N50" s="51"/>
    </row>
    <row r="51" spans="1:14" ht="17.25" customHeight="1" x14ac:dyDescent="0.35">
      <c r="A51" s="70"/>
      <c r="B51" s="37">
        <v>336</v>
      </c>
      <c r="C51" s="38" t="s">
        <v>435</v>
      </c>
      <c r="D51" s="40" t="s">
        <v>331</v>
      </c>
      <c r="E51" s="11" t="s">
        <v>128</v>
      </c>
      <c r="F51" s="11" t="s">
        <v>332</v>
      </c>
      <c r="G51" s="11" t="s">
        <v>430</v>
      </c>
      <c r="H51" s="48">
        <v>2379</v>
      </c>
      <c r="I51" s="39">
        <v>7</v>
      </c>
      <c r="J51" s="39" t="s">
        <v>428</v>
      </c>
      <c r="K51" s="52">
        <v>240</v>
      </c>
      <c r="L51" s="48">
        <v>0</v>
      </c>
      <c r="M51" s="50">
        <f t="shared" si="0"/>
        <v>240</v>
      </c>
      <c r="N51" s="51"/>
    </row>
    <row r="52" spans="1:14" ht="17.25" customHeight="1" x14ac:dyDescent="0.35">
      <c r="A52" s="70"/>
      <c r="B52" s="37">
        <v>337</v>
      </c>
      <c r="C52" s="38" t="s">
        <v>435</v>
      </c>
      <c r="D52" s="40" t="s">
        <v>335</v>
      </c>
      <c r="E52" s="11" t="s">
        <v>128</v>
      </c>
      <c r="F52" s="11" t="s">
        <v>469</v>
      </c>
      <c r="G52" s="11" t="s">
        <v>470</v>
      </c>
      <c r="H52" s="48">
        <v>1924</v>
      </c>
      <c r="I52" s="39">
        <v>6</v>
      </c>
      <c r="J52" s="39" t="s">
        <v>428</v>
      </c>
      <c r="K52" s="52">
        <v>8400</v>
      </c>
      <c r="L52" s="48">
        <v>0</v>
      </c>
      <c r="M52" s="50">
        <f t="shared" si="0"/>
        <v>8400</v>
      </c>
      <c r="N52" s="51"/>
    </row>
    <row r="53" spans="1:14" ht="17.25" customHeight="1" x14ac:dyDescent="0.35">
      <c r="A53" s="47"/>
      <c r="B53" s="37">
        <v>338</v>
      </c>
      <c r="C53" s="38" t="s">
        <v>435</v>
      </c>
      <c r="D53" s="40" t="s">
        <v>335</v>
      </c>
      <c r="E53" s="11" t="s">
        <v>128</v>
      </c>
      <c r="F53" s="11" t="s">
        <v>477</v>
      </c>
      <c r="G53" s="11" t="s">
        <v>478</v>
      </c>
      <c r="H53" s="48">
        <v>2053</v>
      </c>
      <c r="I53" s="39">
        <v>6</v>
      </c>
      <c r="J53" s="39" t="s">
        <v>428</v>
      </c>
      <c r="K53" s="52">
        <v>240</v>
      </c>
      <c r="L53" s="48">
        <v>0</v>
      </c>
      <c r="M53" s="50">
        <f t="shared" si="0"/>
        <v>240</v>
      </c>
      <c r="N53" s="51"/>
    </row>
    <row r="54" spans="1:14" ht="17.25" customHeight="1" x14ac:dyDescent="0.35">
      <c r="C54" s="27"/>
      <c r="D54" s="27"/>
      <c r="E54" s="27"/>
      <c r="F54" s="27"/>
      <c r="G54" s="27"/>
      <c r="H54" s="27"/>
      <c r="I54" s="27"/>
      <c r="J54" s="27"/>
      <c r="K54" s="49">
        <f>SUM(K3:K53)</f>
        <v>96554</v>
      </c>
      <c r="L54" s="49">
        <f>SUM(L3:L53)</f>
        <v>0</v>
      </c>
      <c r="M54" s="49">
        <f>SUM(M3:M53)</f>
        <v>96554</v>
      </c>
      <c r="N54" s="49">
        <f>SUM(N3:N53)</f>
        <v>0</v>
      </c>
    </row>
  </sheetData>
  <mergeCells count="2">
    <mergeCell ref="A3:A52"/>
    <mergeCell ref="A1:N1"/>
  </mergeCells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Sheet2</vt:lpstr>
      <vt:lpstr>List of CLUSTER</vt:lpstr>
      <vt:lpstr>1(ANP TL KAR GOA)</vt:lpstr>
      <vt:lpstr>2(BH OR CHA JH)</vt:lpstr>
      <vt:lpstr>3(DEL  HR UP UTA)</vt:lpstr>
      <vt:lpstr>4(GJ-R)</vt:lpstr>
      <vt:lpstr>5(MAH  MP)</vt:lpstr>
      <vt:lpstr>6(NES)</vt:lpstr>
      <vt:lpstr>7(CD PB RJ HP J&amp;K)</vt:lpstr>
      <vt:lpstr>8(TN KER PY)</vt:lpstr>
      <vt:lpstr>9(WB-K)</vt:lpstr>
      <vt:lpstr>10(WB-R)</vt:lpstr>
      <vt:lpstr>11(GREATER DAMAN)</vt:lpstr>
      <vt:lpstr>13(UTA BAJPUR KHATIMA)</vt:lpstr>
      <vt:lpstr>14(GJ-SS)</vt:lpstr>
      <vt:lpstr>15(MAH-NG)</vt:lpstr>
      <vt:lpstr>16(MAH  NS)</vt:lpstr>
      <vt:lpstr>17(MP-DI)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2025-09-10T09:22:25Z</dcterms:modified>
</cp:coreProperties>
</file>